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firstSheet="1" activeTab="1"/>
  </bookViews>
  <sheets>
    <sheet name="Krycí list" sheetId="4" r:id="rId1"/>
    <sheet name="Cihelní" sheetId="1" r:id="rId2"/>
    <sheet name="Družby" sheetId="2" r:id="rId3"/>
    <sheet name="Dělnická" sheetId="5" r:id="rId4"/>
    <sheet name="U Studny" sheetId="6" r:id="rId5"/>
    <sheet name="Fryštát" sheetId="3" r:id="rId6"/>
    <sheet name="Mendelova" sheetId="7" r:id="rId7"/>
    <sheet name="Slovenská" sheetId="8" r:id="rId8"/>
    <sheet name="Borovského" sheetId="9" r:id="rId9"/>
    <sheet name="Prameny" sheetId="10" r:id="rId10"/>
    <sheet name="Školská" sheetId="12" r:id="rId11"/>
    <sheet name="U Lesa" sheetId="11" r:id="rId12"/>
  </sheets>
  <definedNames/>
  <calcPr calcId="191029"/>
  <extLst/>
</workbook>
</file>

<file path=xl/sharedStrings.xml><?xml version="1.0" encoding="utf-8"?>
<sst xmlns="http://schemas.openxmlformats.org/spreadsheetml/2006/main" count="531" uniqueCount="117">
  <si>
    <t>Jedn.</t>
  </si>
  <si>
    <t>Mn.</t>
  </si>
  <si>
    <t>DPH 21%</t>
  </si>
  <si>
    <t>Technická specifikace - minimální požadavky</t>
  </si>
  <si>
    <t>Název položky z rozpočtu projektu</t>
  </si>
  <si>
    <t>Číslo</t>
  </si>
  <si>
    <t>Název položky VZ</t>
  </si>
  <si>
    <t>Cena bez DPH/ks</t>
  </si>
  <si>
    <t>Cena celkem bez DPH</t>
  </si>
  <si>
    <t>Cena celkem s DPH</t>
  </si>
  <si>
    <t>Přesný obchodní název nebo P/N produktu</t>
  </si>
  <si>
    <t>Vyplňte žlutě podbarvená pole.</t>
  </si>
  <si>
    <t xml:space="preserve">Název partnera: </t>
  </si>
  <si>
    <t>Místo plnění:</t>
  </si>
  <si>
    <t>KRYCÍ LIST NABÍDKY</t>
  </si>
  <si>
    <t>Název veřejné zakázky:</t>
  </si>
  <si>
    <t>Základní identifikační údaje</t>
  </si>
  <si>
    <t>Zadavatel</t>
  </si>
  <si>
    <t>Název:</t>
  </si>
  <si>
    <t>Sídlo:</t>
  </si>
  <si>
    <t>IČO:</t>
  </si>
  <si>
    <t>Nabídková cena v Kč</t>
  </si>
  <si>
    <t xml:space="preserve">Název VZ: </t>
  </si>
  <si>
    <t xml:space="preserve">Zadavatel: </t>
  </si>
  <si>
    <t>Veřejná zakázka  zadávaná podle zásad § 6 zákona č. 134/2016 Sb., o zadávání veřejných zakázek a v souladu s Obecnou částí pravidel pro žadatele a příjemce v rámci OP VVV</t>
  </si>
  <si>
    <t xml:space="preserve">VEŘEJNÁ ZAKÁZKA </t>
  </si>
  <si>
    <t>Celkem</t>
  </si>
  <si>
    <t>Kontaktní osoba, email, tel.</t>
  </si>
  <si>
    <t>Základní škola a Mateřská škola Cihelní, Karviná, příspěvková organizace</t>
  </si>
  <si>
    <t>Cihelní 1666, 735 06 Karviná</t>
  </si>
  <si>
    <t>Mgr. Zdeněk Jelínek, ředitel</t>
  </si>
  <si>
    <t>jelinek.z@cihelni.cz, 596 311 297</t>
  </si>
  <si>
    <t xml:space="preserve">Základní škola a Mateřská škola Družby, Karviná, příspěvková organizace </t>
  </si>
  <si>
    <t>Základní škola a Mateřská škola Dělnická, Karviná, příspěvková organizace</t>
  </si>
  <si>
    <t>Základní škola a Mateřská škola U Studny, Karviná, příspěvková organizace</t>
  </si>
  <si>
    <t>Základní škola  a mateřská škola s polským jazykem vyučovacím-Szkoła Podstawowa i Przedszkole, Karviná-Fryštát, Dr. Olszaka 156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</si>
  <si>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</si>
  <si>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</si>
  <si>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Borovského, Karviná, příspěvková organizace</t>
  </si>
  <si>
    <t>Základní škola a Mateřská škola Prameny,  Karviná, příspěvková organizace</t>
  </si>
  <si>
    <t>Základní škola  a Mateřská škola Školská, Karviná, příspěvková organizace</t>
  </si>
  <si>
    <t>Základní škola  a Mateřská škola U Lesa, Karviná, příspěvková organizace</t>
  </si>
  <si>
    <t>Multimediální mini PC MŠ Cihelní</t>
  </si>
  <si>
    <t>Interaktivní dataprojektor MŠ Cihelní</t>
  </si>
  <si>
    <t>Minikatedra box MŠ Cihelní</t>
  </si>
  <si>
    <t>Podložka puzzle MŠ Cihelní</t>
  </si>
  <si>
    <t>Výukové programy pro MŠ Cihelní</t>
  </si>
  <si>
    <t>Kompletní doprava, montáž, instalace</t>
  </si>
  <si>
    <t>Interaktivní dataprojektor</t>
  </si>
  <si>
    <t>Minikatedra box</t>
  </si>
  <si>
    <t xml:space="preserve">Projekční podložka </t>
  </si>
  <si>
    <t xml:space="preserve">Výukové programy </t>
  </si>
  <si>
    <t>ks</t>
  </si>
  <si>
    <t>Multimediální mini PC s příslušenstvím</t>
  </si>
  <si>
    <t>Procesor s výkonem min. 900 bodů na www.cpubenchmark.com; min. 4GB RAM, min. 128 GB SSD nebo 500GB SATA disk
Multimediální bezdrátová klávesnice a myš pro komfortní ovládání celé katedry. Funkce zrcadlení obsahu tabletů či mobilních telefonů pedagoga nebo žáka na interaktivní projekční plochu. Předinstalovaný operační systém, který škola používá.</t>
  </si>
  <si>
    <t>Interaktivní dataprojektor s ultrakrátkou projekční vzdáleností; Svítivost (v ANSI lumenech) min. 3300; Kontrast  min. (hodnota : 1) 18 000; Technologie projektoru: DLP nebo 3LCD; Skutečné rozlišení projektoru min. WXGA (1280 x 800); Životnost lampy min. (v hodinách) 6 000; Rozhraní min. 1x HDMI, 1x VGA, 1x Kompozitní, 1x USB 2.0, 1x 3.5mm Jack, 1x LAN; Reproduktory min. 16W, 2x Dotykové pero</t>
  </si>
  <si>
    <t>Rozměr min. 240x150cm, bílá barva, příjemný povrch pro aktivity na zemi, snadno uložitelná</t>
  </si>
  <si>
    <t>Základní komplet interaktivních výukových programů určených pro děti v mateřských školách, na 1. stupni základních škol a ve speciálních školách. Zábavné hry pro děti 3 - 8 let. Set musí obsahovat min. 100 interaktivních aktivit a dále program na vytváření DUMů (Digitalního učebního materiálu).</t>
  </si>
  <si>
    <t xml:space="preserve">Kompletní instalace, oživení techniky (včetně práce techniků a dopravy). </t>
  </si>
  <si>
    <t>Multimediální mini PC MŠ U Lesa</t>
  </si>
  <si>
    <t>Interaktivní dataprojektor MŠ U Lesa</t>
  </si>
  <si>
    <t>Minikatedra box MŠ U Lesa</t>
  </si>
  <si>
    <t>Podložka puzzle MŠ U Lesa</t>
  </si>
  <si>
    <t>Výukové programy pro MŠ U Lesa</t>
  </si>
  <si>
    <t>Multimediální mini PC MŠ Školská</t>
  </si>
  <si>
    <t>Interaktivní dataprojektor MŠ Školská</t>
  </si>
  <si>
    <t>Minikatedra box MŠ Školská</t>
  </si>
  <si>
    <t>Podložka puzzle MŠ Školská</t>
  </si>
  <si>
    <t>Výukové programy pro MŠ Školská</t>
  </si>
  <si>
    <t>Multimediální mini PC MŠ Prameny</t>
  </si>
  <si>
    <t>Interaktivní dataprojektor MŠ  Prameny</t>
  </si>
  <si>
    <t>Minikatedra box MŠ  Prameny</t>
  </si>
  <si>
    <t>Podložka puzzle MŠ  Prameny</t>
  </si>
  <si>
    <t>Výukové programy pro MŠ  Prameny</t>
  </si>
  <si>
    <t>Multimediální mini PC MŠ Borovského</t>
  </si>
  <si>
    <t>Interaktivní dataprojektor MŠ Borovského</t>
  </si>
  <si>
    <t>Minikatedra box MŠ Borovského</t>
  </si>
  <si>
    <t>Podložka puzzle MŠ Borovského</t>
  </si>
  <si>
    <t>Výukové programy pro MŠ  Borovského</t>
  </si>
  <si>
    <t>Multimediální mini PC MŠ Slovenská</t>
  </si>
  <si>
    <t>Interaktivní dataprojektor MŠ Slovenská</t>
  </si>
  <si>
    <t>Minikatedra box MŠ Slovenská</t>
  </si>
  <si>
    <t>Podložka puzzle MŠ Slovenská</t>
  </si>
  <si>
    <t>Výukové programy pro MŠ Slovenská</t>
  </si>
  <si>
    <t>Multimediální mini PC MŠ Mendelova</t>
  </si>
  <si>
    <t>Interaktivní dataprojektor MŠ Mendelova</t>
  </si>
  <si>
    <t>Minikatedra box MŠ Mendelova</t>
  </si>
  <si>
    <t>Podložka puzzle MŠ Mendelova</t>
  </si>
  <si>
    <t>Výukové programy pro MŠ Mendelova</t>
  </si>
  <si>
    <t>Multimediální mini PC MŠ Fryštát</t>
  </si>
  <si>
    <t>Interaktivní dataprojektor MŠ Fryštát</t>
  </si>
  <si>
    <t>Minikatedra box MŠ Fryštát</t>
  </si>
  <si>
    <t>Podložka puzzle MŠ Fryštát</t>
  </si>
  <si>
    <t>Výukové programy pro MŠ Fryštát</t>
  </si>
  <si>
    <t>Multimediální mini PC MŠ U Studny</t>
  </si>
  <si>
    <t>Interaktivní dataprojektor MŠ U Studny</t>
  </si>
  <si>
    <t>Minikatedra box MŠ U Studny</t>
  </si>
  <si>
    <t>Podložka puzzle MŠ U Studny</t>
  </si>
  <si>
    <t>Výukové programy pro MŠ U Studny</t>
  </si>
  <si>
    <t>Multimediální mini PC MŠ Dělnická</t>
  </si>
  <si>
    <t>Interaktivní dataprojektor MŠ Dělnická</t>
  </si>
  <si>
    <t>Minikatedra box MŠ Dělnická</t>
  </si>
  <si>
    <t>Podložka puzzle MŠ Dělnická</t>
  </si>
  <si>
    <t>Výukové programy pro MŠ Dělnická</t>
  </si>
  <si>
    <t>Multimediální mini PC MŠ Družby</t>
  </si>
  <si>
    <t>Interaktivní dataprojektor MŠ Družby</t>
  </si>
  <si>
    <t>Minikatedra box MŠ Družby</t>
  </si>
  <si>
    <t>Podložka puzzle MŠ Družby</t>
  </si>
  <si>
    <t>Výukové programy pro MŠ Družby</t>
  </si>
  <si>
    <t xml:space="preserve">Mobilní (pojízdný) box pro uložení a integraci položky č. 1 Multimediální mini PC a položky č. 2 (Interaktivní dataprojektor), se kterými je schopen tvořit ucelený funkční celek. Box musí být vybaven integrovaným ovládacím multidotykovým displayem s uhlopříčkou min. 15". U celého řešení je požadována funkce umožňující pomocí senzoru polohy (např. gyroskopu) komfortní překlápění obrazu z projektoru min. na podlahu, na zeď a na plátno. Stabilní konstrukce z MDF na kolečkách umožňující snadnou manipulaci po místnosti, zaoblené hrany, integrovaný vstup 230V, integrovaný externí USB vstup. Možnost vybrat si z min. 3 variant vzhledu (různý design, nikoli různé barvy) minikatedry. </t>
  </si>
  <si>
    <t>Pozn. Zadavatel si vyhrazuje právo před podpisem smlouvy s vítězným dodavatelem vybrat si různé varianty vzhledu minikatredry v různém množství.</t>
  </si>
  <si>
    <t>Pořízení HW a SW v rámci projektu Šíření příkladů dobré praxe ZŠ a MŠ Cihelní, Karviná</t>
  </si>
  <si>
    <t>Účastník</t>
  </si>
  <si>
    <t>Osoba oprávněná zastupovat účastníka:</t>
  </si>
  <si>
    <t>viz. poznámka</t>
  </si>
  <si>
    <t>Pokud položkový rozpočet v kterékoliv ze svých částí obsahuje požadavky nebo odkazy na obchodní firmy, názvy nebo jména a příjmení, specifická označení zboží a služeb, která platí pro určitou osobu, popřípadě její organizační složku za příznačné, patenty na vynálezy, užitné vzory, průmyslové vzory, ochranné známky nebo označení původu, je taková specifikace brána pouze jako typová a lze ji nahradit jiným ekvivalentem, u kterého dodavatel garantuje, že bude mít minimálně shodné vlastnosti, funkcionalitu, technické a kvalitativní parametry, a že neovlivní funkčnost navrhovaných, technologií, výrobků a materiálu a zajistí dodržení všech požadovaných technických a uživatelských standardů.</t>
  </si>
  <si>
    <t>Poznámka: Pokud položkový rozpočet v kterékoliv ze svých částí obsahuje požadavky nebo odkazy na obchodní firmy, názvy nebo jména a příjmení, specifická označení zboží a služeb, která platí pro určitou osobu, popřípadě její organizační složku za příznačné, patenty na vynálezy, užitné vzory, průmyslové vzory, ochranné známky nebo označení původu, je taková specifikace brána pouze jako typová a lze ji nahradit jiným ekvivalentem, u kterého dodavatel garantuje, že bude mít minimálně shodné vlastnosti, funkcionalitu, technické a kvalitativní parametry, a že neovlivní funkčnost navrhovaných, technologií, výrobků a materiálu a zajistí dodržení všech požadovaných technických a uživatelských standardů.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</si>
</sst>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theme="0"/>
      <name val="Arial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3" fontId="6" fillId="0" borderId="1" xfId="20" applyNumberFormat="1" applyFont="1" applyBorder="1" applyAlignment="1">
      <alignment horizontal="center" vertical="center" wrapText="1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vertical="top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vertical="top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3" fontId="3" fillId="0" borderId="2" xfId="20" applyNumberFormat="1" applyFont="1" applyBorder="1" applyAlignment="1">
      <alignment horizontal="center" vertical="center" wrapText="1"/>
      <protection/>
    </xf>
    <xf numFmtId="3" fontId="5" fillId="2" borderId="3" xfId="20" applyNumberFormat="1" applyFont="1" applyFill="1" applyBorder="1" applyAlignment="1">
      <alignment vertical="center" wrapText="1"/>
      <protection/>
    </xf>
    <xf numFmtId="3" fontId="5" fillId="2" borderId="4" xfId="20" applyNumberFormat="1" applyFont="1" applyFill="1" applyBorder="1" applyAlignment="1">
      <alignment vertical="center" wrapText="1"/>
      <protection/>
    </xf>
    <xf numFmtId="3" fontId="5" fillId="2" borderId="5" xfId="20" applyNumberFormat="1" applyFont="1" applyFill="1" applyBorder="1" applyAlignment="1">
      <alignment horizontal="center" vertical="center" wrapText="1"/>
      <protection/>
    </xf>
    <xf numFmtId="3" fontId="5" fillId="2" borderId="4" xfId="20" applyNumberFormat="1" applyFont="1" applyFill="1" applyBorder="1" applyAlignment="1">
      <alignment horizontal="center" vertical="center" wrapText="1"/>
      <protection/>
    </xf>
    <xf numFmtId="3" fontId="5" fillId="2" borderId="6" xfId="20" applyNumberFormat="1" applyFont="1" applyFill="1" applyBorder="1" applyAlignment="1">
      <alignment horizontal="center" vertical="center" wrapText="1"/>
      <protection/>
    </xf>
    <xf numFmtId="164" fontId="6" fillId="0" borderId="2" xfId="20" applyNumberFormat="1" applyFont="1" applyBorder="1" applyAlignment="1">
      <alignment horizontal="center" vertical="center" wrapText="1"/>
      <protection/>
    </xf>
    <xf numFmtId="164" fontId="7" fillId="0" borderId="2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7" fillId="0" borderId="1" xfId="20" applyNumberFormat="1" applyFont="1" applyBorder="1" applyAlignment="1">
      <alignment horizontal="center" vertical="center" wrapText="1"/>
      <protection/>
    </xf>
    <xf numFmtId="3" fontId="5" fillId="2" borderId="7" xfId="20" applyNumberFormat="1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3" fontId="6" fillId="2" borderId="10" xfId="20" applyNumberFormat="1" applyFont="1" applyFill="1" applyBorder="1" applyAlignment="1">
      <alignment vertical="center" wrapText="1"/>
      <protection/>
    </xf>
    <xf numFmtId="3" fontId="6" fillId="2" borderId="11" xfId="20" applyNumberFormat="1" applyFont="1" applyFill="1" applyBorder="1" applyAlignment="1">
      <alignment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164" fontId="7" fillId="2" borderId="11" xfId="20" applyNumberFormat="1" applyFont="1" applyFill="1" applyBorder="1" applyAlignment="1">
      <alignment horizontal="center" vertical="center" wrapText="1"/>
      <protection/>
    </xf>
    <xf numFmtId="164" fontId="6" fillId="2" borderId="11" xfId="20" applyNumberFormat="1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left" vertical="center" wrapText="1"/>
    </xf>
    <xf numFmtId="164" fontId="14" fillId="6" borderId="11" xfId="0" applyNumberFormat="1" applyFont="1" applyFill="1" applyBorder="1"/>
    <xf numFmtId="0" fontId="12" fillId="7" borderId="1" xfId="0" applyFont="1" applyFill="1" applyBorder="1" applyAlignment="1" applyProtection="1">
      <alignment vertical="center" wrapText="1"/>
      <protection locked="0"/>
    </xf>
    <xf numFmtId="164" fontId="3" fillId="7" borderId="2" xfId="20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20" applyNumberFormat="1" applyFont="1" applyFill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Protection="1">
      <protection locked="0"/>
    </xf>
    <xf numFmtId="0" fontId="2" fillId="7" borderId="20" xfId="0" applyFont="1" applyFill="1" applyBorder="1" applyProtection="1"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>
      <alignment horizontal="center" vertical="center" wrapText="1"/>
      <protection/>
    </xf>
    <xf numFmtId="0" fontId="3" fillId="0" borderId="25" xfId="20" applyFont="1" applyBorder="1" applyAlignment="1">
      <alignment vertical="top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3" fillId="0" borderId="1" xfId="20" applyNumberFormat="1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Protection="1"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3" fillId="0" borderId="27" xfId="0" applyNumberFormat="1" applyFont="1" applyBorder="1" applyAlignment="1">
      <alignment horizontal="right" vertical="center"/>
    </xf>
    <xf numFmtId="164" fontId="13" fillId="0" borderId="28" xfId="0" applyNumberFormat="1" applyFont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 vertical="center"/>
    </xf>
    <xf numFmtId="164" fontId="13" fillId="0" borderId="20" xfId="0" applyNumberFormat="1" applyFont="1" applyBorder="1" applyAlignment="1">
      <alignment horizontal="right" vertic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10" fillId="9" borderId="9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20" xfId="0" applyFont="1" applyFill="1" applyBorder="1" applyAlignment="1">
      <alignment horizontal="left" vertical="center" wrapText="1"/>
    </xf>
    <xf numFmtId="164" fontId="14" fillId="6" borderId="11" xfId="0" applyNumberFormat="1" applyFont="1" applyFill="1" applyBorder="1" applyAlignment="1">
      <alignment horizontal="right" vertical="center"/>
    </xf>
    <xf numFmtId="164" fontId="14" fillId="6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27" xfId="0" applyFont="1" applyFill="1" applyBorder="1" applyAlignment="1" applyProtection="1">
      <alignment horizontal="center" vertical="center" wrapText="1"/>
      <protection locked="0"/>
    </xf>
    <xf numFmtId="0" fontId="12" fillId="7" borderId="31" xfId="0" applyFont="1" applyFill="1" applyBorder="1" applyAlignment="1" applyProtection="1">
      <alignment horizontal="center" vertical="center" wrapText="1"/>
      <protection locked="0"/>
    </xf>
    <xf numFmtId="0" fontId="12" fillId="7" borderId="2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 topLeftCell="A1">
      <selection activeCell="B55" sqref="B55"/>
    </sheetView>
  </sheetViews>
  <sheetFormatPr defaultColWidth="9.140625" defaultRowHeight="15"/>
  <cols>
    <col min="1" max="1" width="36.7109375" style="0" customWidth="1"/>
    <col min="2" max="2" width="40.421875" style="0" customWidth="1"/>
    <col min="3" max="3" width="22.28125" style="0" customWidth="1"/>
    <col min="4" max="4" width="16.57421875" style="0" customWidth="1"/>
    <col min="5" max="5" width="4.7109375" style="0" customWidth="1"/>
  </cols>
  <sheetData>
    <row r="1" spans="1:5" ht="26.4" thickBot="1">
      <c r="A1" s="76" t="s">
        <v>14</v>
      </c>
      <c r="B1" s="77"/>
      <c r="C1" s="77"/>
      <c r="D1" s="77"/>
      <c r="E1" s="78"/>
    </row>
    <row r="2" spans="1:5" s="44" customFormat="1" ht="16.8" customHeight="1" thickBot="1">
      <c r="A2" s="46"/>
      <c r="B2" s="45"/>
      <c r="C2" s="45"/>
      <c r="D2" s="45"/>
      <c r="E2" s="47"/>
    </row>
    <row r="3" spans="1:5" ht="16.2" customHeight="1">
      <c r="A3" s="73" t="s">
        <v>25</v>
      </c>
      <c r="B3" s="74"/>
      <c r="C3" s="74"/>
      <c r="D3" s="74"/>
      <c r="E3" s="75"/>
    </row>
    <row r="4" spans="1:5" ht="28.8" customHeight="1">
      <c r="A4" s="94" t="s">
        <v>24</v>
      </c>
      <c r="B4" s="95"/>
      <c r="C4" s="95"/>
      <c r="D4" s="95"/>
      <c r="E4" s="96"/>
    </row>
    <row r="5" spans="1:5" ht="15">
      <c r="A5" s="81"/>
      <c r="B5" s="82"/>
      <c r="C5" s="82"/>
      <c r="D5" s="82"/>
      <c r="E5" s="83"/>
    </row>
    <row r="6" spans="1:5" ht="18" customHeight="1">
      <c r="A6" s="56" t="s">
        <v>15</v>
      </c>
      <c r="B6" s="79" t="s">
        <v>111</v>
      </c>
      <c r="C6" s="79"/>
      <c r="D6" s="79"/>
      <c r="E6" s="80"/>
    </row>
    <row r="7" spans="1:5" ht="15.6">
      <c r="A7" s="39" t="s">
        <v>16</v>
      </c>
      <c r="B7" s="97"/>
      <c r="C7" s="97"/>
      <c r="D7" s="97"/>
      <c r="E7" s="98"/>
    </row>
    <row r="8" spans="1:5" ht="15.6">
      <c r="A8" s="101" t="s">
        <v>17</v>
      </c>
      <c r="B8" s="102"/>
      <c r="C8" s="102"/>
      <c r="D8" s="102"/>
      <c r="E8" s="103"/>
    </row>
    <row r="9" spans="1:5" ht="16.2" customHeight="1">
      <c r="A9" s="40" t="s">
        <v>18</v>
      </c>
      <c r="B9" s="85" t="s">
        <v>28</v>
      </c>
      <c r="C9" s="85"/>
      <c r="D9" s="85"/>
      <c r="E9" s="99"/>
    </row>
    <row r="10" spans="1:5" ht="15.6">
      <c r="A10" s="40" t="s">
        <v>19</v>
      </c>
      <c r="B10" s="85" t="s">
        <v>29</v>
      </c>
      <c r="C10" s="85"/>
      <c r="D10" s="85"/>
      <c r="E10" s="99"/>
    </row>
    <row r="11" spans="1:5" ht="15.6">
      <c r="A11" s="40" t="s">
        <v>20</v>
      </c>
      <c r="B11" s="100">
        <v>48004537</v>
      </c>
      <c r="C11" s="85"/>
      <c r="D11" s="85"/>
      <c r="E11" s="99"/>
    </row>
    <row r="12" spans="1:5" ht="15.6">
      <c r="A12" s="40" t="s">
        <v>27</v>
      </c>
      <c r="B12" s="34" t="s">
        <v>30</v>
      </c>
      <c r="C12" s="106" t="s">
        <v>31</v>
      </c>
      <c r="D12" s="106"/>
      <c r="E12" s="107"/>
    </row>
    <row r="13" spans="1:5" s="2" customFormat="1" ht="15.6">
      <c r="A13" s="35"/>
      <c r="B13" s="48"/>
      <c r="C13" s="48"/>
      <c r="D13" s="48"/>
      <c r="E13" s="49"/>
    </row>
    <row r="14" spans="1:5" s="2" customFormat="1" ht="15.6">
      <c r="A14" s="101" t="s">
        <v>112</v>
      </c>
      <c r="B14" s="102"/>
      <c r="C14" s="102"/>
      <c r="D14" s="102"/>
      <c r="E14" s="103"/>
    </row>
    <row r="15" spans="1:5" s="2" customFormat="1" ht="15.6">
      <c r="A15" s="40" t="s">
        <v>18</v>
      </c>
      <c r="B15" s="108"/>
      <c r="C15" s="108"/>
      <c r="D15" s="108"/>
      <c r="E15" s="109"/>
    </row>
    <row r="16" spans="1:5" s="2" customFormat="1" ht="15.6">
      <c r="A16" s="40" t="s">
        <v>19</v>
      </c>
      <c r="B16" s="108"/>
      <c r="C16" s="108"/>
      <c r="D16" s="108"/>
      <c r="E16" s="109"/>
    </row>
    <row r="17" spans="1:5" s="2" customFormat="1" ht="15.6">
      <c r="A17" s="40" t="s">
        <v>20</v>
      </c>
      <c r="B17" s="108"/>
      <c r="C17" s="108"/>
      <c r="D17" s="108"/>
      <c r="E17" s="109"/>
    </row>
    <row r="18" spans="1:5" s="2" customFormat="1" ht="31.2">
      <c r="A18" s="40" t="s">
        <v>113</v>
      </c>
      <c r="B18" s="110"/>
      <c r="C18" s="111"/>
      <c r="D18" s="111"/>
      <c r="E18" s="112"/>
    </row>
    <row r="19" spans="1:5" s="2" customFormat="1" ht="15.6">
      <c r="A19" s="40" t="s">
        <v>27</v>
      </c>
      <c r="B19" s="51"/>
      <c r="C19" s="110"/>
      <c r="D19" s="111"/>
      <c r="E19" s="112"/>
    </row>
    <row r="20" spans="1:5" s="2" customFormat="1" ht="15.6">
      <c r="A20" s="57"/>
      <c r="B20" s="58"/>
      <c r="C20" s="59"/>
      <c r="D20" s="59"/>
      <c r="E20" s="60"/>
    </row>
    <row r="21" spans="1:5" s="2" customFormat="1" ht="15.6">
      <c r="A21" s="57"/>
      <c r="B21" s="58"/>
      <c r="C21" s="59"/>
      <c r="D21" s="59"/>
      <c r="E21" s="60"/>
    </row>
    <row r="22" spans="1:5" s="2" customFormat="1" ht="15.6">
      <c r="A22" s="57"/>
      <c r="B22" s="58"/>
      <c r="C22" s="59"/>
      <c r="D22" s="59"/>
      <c r="E22" s="60"/>
    </row>
    <row r="23" spans="1:5" s="2" customFormat="1" ht="15.6">
      <c r="A23" s="57"/>
      <c r="B23" s="58"/>
      <c r="C23" s="59"/>
      <c r="D23" s="59"/>
      <c r="E23" s="60"/>
    </row>
    <row r="24" spans="1:5" s="2" customFormat="1" ht="15.6">
      <c r="A24" s="57"/>
      <c r="B24" s="58"/>
      <c r="C24" s="59"/>
      <c r="D24" s="59"/>
      <c r="E24" s="60"/>
    </row>
    <row r="25" spans="1:5" s="2" customFormat="1" ht="16.2" thickBot="1">
      <c r="A25" s="61"/>
      <c r="B25" s="62"/>
      <c r="C25" s="63"/>
      <c r="D25" s="63"/>
      <c r="E25" s="64"/>
    </row>
    <row r="26" spans="1:5" ht="31.2" customHeight="1">
      <c r="A26" s="41" t="s">
        <v>21</v>
      </c>
      <c r="B26" s="42"/>
      <c r="C26" s="43" t="s">
        <v>8</v>
      </c>
      <c r="D26" s="92" t="s">
        <v>9</v>
      </c>
      <c r="E26" s="93"/>
    </row>
    <row r="27" spans="1:5" ht="15.6">
      <c r="A27" s="88" t="s">
        <v>28</v>
      </c>
      <c r="B27" s="89"/>
      <c r="C27" s="38"/>
      <c r="D27" s="90"/>
      <c r="E27" s="91"/>
    </row>
    <row r="28" spans="1:5" ht="15.6">
      <c r="A28" s="84" t="s">
        <v>32</v>
      </c>
      <c r="B28" s="85"/>
      <c r="C28" s="37"/>
      <c r="D28" s="90"/>
      <c r="E28" s="91"/>
    </row>
    <row r="29" spans="1:5" ht="15.6">
      <c r="A29" s="84" t="s">
        <v>33</v>
      </c>
      <c r="B29" s="85"/>
      <c r="C29" s="37"/>
      <c r="D29" s="90"/>
      <c r="E29" s="91"/>
    </row>
    <row r="30" spans="1:5" ht="15.6">
      <c r="A30" s="84" t="s">
        <v>34</v>
      </c>
      <c r="B30" s="85"/>
      <c r="C30" s="37"/>
      <c r="D30" s="90"/>
      <c r="E30" s="91"/>
    </row>
    <row r="31" spans="1:5" ht="31.2" customHeight="1">
      <c r="A31" s="84" t="s">
        <v>35</v>
      </c>
      <c r="B31" s="85"/>
      <c r="C31" s="37"/>
      <c r="D31" s="90"/>
      <c r="E31" s="91"/>
    </row>
    <row r="32" spans="1:5" s="2" customFormat="1" ht="15.6">
      <c r="A32" s="84" t="s">
        <v>36</v>
      </c>
      <c r="B32" s="85"/>
      <c r="C32" s="37"/>
      <c r="D32" s="90"/>
      <c r="E32" s="91"/>
    </row>
    <row r="33" spans="1:5" s="2" customFormat="1" ht="15.6">
      <c r="A33" s="84" t="s">
        <v>37</v>
      </c>
      <c r="B33" s="85"/>
      <c r="C33" s="37"/>
      <c r="D33" s="90"/>
      <c r="E33" s="91"/>
    </row>
    <row r="34" spans="1:5" s="2" customFormat="1" ht="15.6">
      <c r="A34" s="84" t="s">
        <v>38</v>
      </c>
      <c r="B34" s="85"/>
      <c r="C34" s="37"/>
      <c r="D34" s="90"/>
      <c r="E34" s="91"/>
    </row>
    <row r="35" spans="1:5" s="2" customFormat="1" ht="15.6">
      <c r="A35" s="84" t="s">
        <v>39</v>
      </c>
      <c r="B35" s="85"/>
      <c r="C35" s="37"/>
      <c r="D35" s="90"/>
      <c r="E35" s="91"/>
    </row>
    <row r="36" spans="1:5" s="2" customFormat="1" ht="15.6">
      <c r="A36" s="84" t="s">
        <v>40</v>
      </c>
      <c r="B36" s="85"/>
      <c r="C36" s="37"/>
      <c r="D36" s="86"/>
      <c r="E36" s="87"/>
    </row>
    <row r="37" spans="1:5" s="2" customFormat="1" ht="15.6" customHeight="1">
      <c r="A37" s="115" t="s">
        <v>41</v>
      </c>
      <c r="B37" s="116"/>
      <c r="C37" s="37"/>
      <c r="D37" s="90"/>
      <c r="E37" s="91"/>
    </row>
    <row r="38" spans="1:5" ht="18.6" thickBot="1">
      <c r="A38" s="113" t="s">
        <v>26</v>
      </c>
      <c r="B38" s="114"/>
      <c r="C38" s="50">
        <f>SUM(C27:C31)</f>
        <v>0</v>
      </c>
      <c r="D38" s="104">
        <f>SUM(D27:E31)</f>
        <v>0</v>
      </c>
      <c r="E38" s="105"/>
    </row>
  </sheetData>
  <mergeCells count="42">
    <mergeCell ref="D37:E37"/>
    <mergeCell ref="A37:B37"/>
    <mergeCell ref="D32:E32"/>
    <mergeCell ref="D33:E33"/>
    <mergeCell ref="D34:E34"/>
    <mergeCell ref="D35:E35"/>
    <mergeCell ref="A32:B32"/>
    <mergeCell ref="A33:B33"/>
    <mergeCell ref="A34:B34"/>
    <mergeCell ref="A35:B35"/>
    <mergeCell ref="A14:E14"/>
    <mergeCell ref="D38:E38"/>
    <mergeCell ref="C12:E12"/>
    <mergeCell ref="B15:E15"/>
    <mergeCell ref="B16:E16"/>
    <mergeCell ref="B17:E17"/>
    <mergeCell ref="C19:E19"/>
    <mergeCell ref="A38:B38"/>
    <mergeCell ref="B18:E18"/>
    <mergeCell ref="D29:E29"/>
    <mergeCell ref="A30:B30"/>
    <mergeCell ref="D30:E30"/>
    <mergeCell ref="A31:B31"/>
    <mergeCell ref="D31:E31"/>
    <mergeCell ref="A29:B29"/>
    <mergeCell ref="A28:B28"/>
    <mergeCell ref="A3:E3"/>
    <mergeCell ref="A1:E1"/>
    <mergeCell ref="B6:E6"/>
    <mergeCell ref="A5:E5"/>
    <mergeCell ref="A36:B36"/>
    <mergeCell ref="D36:E36"/>
    <mergeCell ref="A27:B27"/>
    <mergeCell ref="D27:E27"/>
    <mergeCell ref="D28:E28"/>
    <mergeCell ref="D26:E26"/>
    <mergeCell ref="A4:E4"/>
    <mergeCell ref="B7:E7"/>
    <mergeCell ref="B9:E9"/>
    <mergeCell ref="B10:E10"/>
    <mergeCell ref="B11:E11"/>
    <mergeCell ref="A8:E8"/>
  </mergeCells>
  <printOptions/>
  <pageMargins left="1" right="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list'!$A$35</f>
        <v>Základní škola a Mateřská škola Prameny, 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list'!$A$35</f>
        <v>Základní škola a Mateřská škola Prameny, 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49.5" customHeight="1">
      <c r="A7" s="7">
        <v>1</v>
      </c>
      <c r="B7" s="7" t="s">
        <v>53</v>
      </c>
      <c r="C7" s="7" t="s">
        <v>69</v>
      </c>
      <c r="D7" s="9" t="s">
        <v>54</v>
      </c>
      <c r="E7" s="10" t="s">
        <v>52</v>
      </c>
      <c r="F7" s="11">
        <v>4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3.5" customHeight="1">
      <c r="A8" s="23">
        <v>2</v>
      </c>
      <c r="B8" s="8" t="s">
        <v>48</v>
      </c>
      <c r="C8" s="8" t="s">
        <v>70</v>
      </c>
      <c r="D8" s="5" t="s">
        <v>55</v>
      </c>
      <c r="E8" s="3" t="s">
        <v>52</v>
      </c>
      <c r="F8" s="4">
        <v>4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3.95" customHeight="1">
      <c r="A9" s="22">
        <v>3</v>
      </c>
      <c r="B9" s="7" t="s">
        <v>49</v>
      </c>
      <c r="C9" s="8" t="s">
        <v>71</v>
      </c>
      <c r="D9" s="6" t="s">
        <v>109</v>
      </c>
      <c r="E9" s="3" t="s">
        <v>52</v>
      </c>
      <c r="F9" s="4">
        <v>4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39" customHeight="1">
      <c r="A10" s="23">
        <v>4</v>
      </c>
      <c r="B10" s="7" t="s">
        <v>50</v>
      </c>
      <c r="C10" s="7" t="s">
        <v>72</v>
      </c>
      <c r="D10" s="6" t="s">
        <v>56</v>
      </c>
      <c r="E10" s="3" t="s">
        <v>52</v>
      </c>
      <c r="F10" s="4">
        <v>4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6.05" customHeight="1">
      <c r="A11" s="22">
        <v>5</v>
      </c>
      <c r="B11" s="7" t="s">
        <v>51</v>
      </c>
      <c r="C11" s="7" t="s">
        <v>73</v>
      </c>
      <c r="D11" s="6" t="s">
        <v>57</v>
      </c>
      <c r="E11" s="3" t="s">
        <v>52</v>
      </c>
      <c r="F11" s="4">
        <v>4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9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5.9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2.6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list'!$A$36</f>
        <v>Základní škola  a Mateřská škola Školská,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list'!$A$36</f>
        <v>Základní škola  a Mateřská škola Školská,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47.55" customHeight="1">
      <c r="A7" s="7">
        <v>1</v>
      </c>
      <c r="B7" s="7" t="s">
        <v>53</v>
      </c>
      <c r="C7" s="7" t="s">
        <v>64</v>
      </c>
      <c r="D7" s="9" t="s">
        <v>54</v>
      </c>
      <c r="E7" s="10" t="s">
        <v>52</v>
      </c>
      <c r="F7" s="11">
        <v>3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9.5" customHeight="1">
      <c r="A8" s="23">
        <v>2</v>
      </c>
      <c r="B8" s="8" t="s">
        <v>48</v>
      </c>
      <c r="C8" s="8" t="s">
        <v>65</v>
      </c>
      <c r="D8" s="5" t="s">
        <v>55</v>
      </c>
      <c r="E8" s="3" t="s">
        <v>52</v>
      </c>
      <c r="F8" s="4">
        <v>3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5" customHeight="1">
      <c r="A9" s="22">
        <v>3</v>
      </c>
      <c r="B9" s="7" t="s">
        <v>49</v>
      </c>
      <c r="C9" s="8" t="s">
        <v>66</v>
      </c>
      <c r="D9" s="6" t="s">
        <v>109</v>
      </c>
      <c r="E9" s="3" t="s">
        <v>52</v>
      </c>
      <c r="F9" s="4">
        <v>3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6.5" customHeight="1">
      <c r="A10" s="23">
        <v>4</v>
      </c>
      <c r="B10" s="7" t="s">
        <v>50</v>
      </c>
      <c r="C10" s="7" t="s">
        <v>67</v>
      </c>
      <c r="D10" s="6" t="s">
        <v>56</v>
      </c>
      <c r="E10" s="3" t="s">
        <v>52</v>
      </c>
      <c r="F10" s="4">
        <v>3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39.45" customHeight="1">
      <c r="A11" s="22">
        <v>5</v>
      </c>
      <c r="B11" s="7" t="s">
        <v>51</v>
      </c>
      <c r="C11" s="7" t="s">
        <v>68</v>
      </c>
      <c r="D11" s="6" t="s">
        <v>57</v>
      </c>
      <c r="E11" s="3" t="s">
        <v>52</v>
      </c>
      <c r="F11" s="4">
        <v>3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49.0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17.5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2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list'!$A$37</f>
        <v>Základní škola  a Mateřská škola U Lesa,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list'!$A$37</f>
        <v>Základní škola  a Mateřská škola U Lesa,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55.5" customHeight="1">
      <c r="A7" s="7">
        <v>1</v>
      </c>
      <c r="B7" s="7" t="s">
        <v>53</v>
      </c>
      <c r="C7" s="7" t="s">
        <v>59</v>
      </c>
      <c r="D7" s="9" t="s">
        <v>54</v>
      </c>
      <c r="E7" s="10" t="s">
        <v>52</v>
      </c>
      <c r="F7" s="11">
        <v>3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5.45" customHeight="1">
      <c r="A8" s="23">
        <v>2</v>
      </c>
      <c r="B8" s="8" t="s">
        <v>48</v>
      </c>
      <c r="C8" s="8" t="s">
        <v>60</v>
      </c>
      <c r="D8" s="5" t="s">
        <v>55</v>
      </c>
      <c r="E8" s="3" t="s">
        <v>52</v>
      </c>
      <c r="F8" s="4">
        <v>3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51" customHeight="1">
      <c r="A9" s="22">
        <v>3</v>
      </c>
      <c r="B9" s="7" t="s">
        <v>49</v>
      </c>
      <c r="C9" s="8" t="s">
        <v>61</v>
      </c>
      <c r="D9" s="6" t="s">
        <v>109</v>
      </c>
      <c r="E9" s="3" t="s">
        <v>52</v>
      </c>
      <c r="F9" s="4">
        <v>3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6.95" customHeight="1">
      <c r="A10" s="23">
        <v>4</v>
      </c>
      <c r="B10" s="7" t="s">
        <v>50</v>
      </c>
      <c r="C10" s="7" t="s">
        <v>62</v>
      </c>
      <c r="D10" s="6" t="s">
        <v>56</v>
      </c>
      <c r="E10" s="3" t="s">
        <v>52</v>
      </c>
      <c r="F10" s="4">
        <v>3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39.45" customHeight="1">
      <c r="A11" s="22">
        <v>5</v>
      </c>
      <c r="B11" s="7" t="s">
        <v>51</v>
      </c>
      <c r="C11" s="7" t="s">
        <v>63</v>
      </c>
      <c r="D11" s="6" t="s">
        <v>57</v>
      </c>
      <c r="E11" s="3" t="s">
        <v>52</v>
      </c>
      <c r="F11" s="4">
        <v>3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51.4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5.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3.8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F12" sqref="F12"/>
    </sheetView>
  </sheetViews>
  <sheetFormatPr defaultColWidth="9.140625" defaultRowHeight="15"/>
  <cols>
    <col min="1" max="1" width="8.7109375" style="2" customWidth="1"/>
    <col min="2" max="2" width="19.7109375" style="2" customWidth="1"/>
    <col min="3" max="3" width="31.28125" style="2" customWidth="1"/>
    <col min="4" max="4" width="109.28125" style="0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0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s="2" customFormat="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s="2" customFormat="1" ht="19.95" customHeight="1">
      <c r="A3" s="122"/>
      <c r="B3" s="123"/>
      <c r="C3" s="36"/>
      <c r="D3" s="36"/>
      <c r="E3" s="30"/>
      <c r="F3" s="30"/>
      <c r="G3" s="30"/>
      <c r="H3" s="30"/>
      <c r="I3" s="30"/>
      <c r="J3" s="30"/>
      <c r="K3" s="31"/>
    </row>
    <row r="4" spans="1:11" s="2" customFormat="1" ht="19.95" customHeight="1">
      <c r="A4" s="122" t="s">
        <v>13</v>
      </c>
      <c r="B4" s="123"/>
      <c r="C4" s="123" t="str">
        <f>'Krycí list'!$A$27</f>
        <v>Základní škola a Mateřská škola Cihelní,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s="2" customFormat="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s="2" customFormat="1" ht="37.95" customHeight="1">
      <c r="A7" s="7">
        <v>1</v>
      </c>
      <c r="B7" s="7" t="s">
        <v>53</v>
      </c>
      <c r="C7" s="7" t="s">
        <v>42</v>
      </c>
      <c r="D7" s="9" t="s">
        <v>54</v>
      </c>
      <c r="E7" s="10" t="s">
        <v>52</v>
      </c>
      <c r="F7" s="11">
        <v>5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s="2" customFormat="1" ht="43.95" customHeight="1">
      <c r="A8" s="23">
        <v>2</v>
      </c>
      <c r="B8" s="8" t="s">
        <v>48</v>
      </c>
      <c r="C8" s="8" t="s">
        <v>43</v>
      </c>
      <c r="D8" s="5" t="s">
        <v>55</v>
      </c>
      <c r="E8" s="3" t="s">
        <v>52</v>
      </c>
      <c r="F8" s="4">
        <v>5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2.45" customHeight="1">
      <c r="A9" s="22">
        <v>3</v>
      </c>
      <c r="B9" s="7" t="s">
        <v>49</v>
      </c>
      <c r="C9" s="8" t="s">
        <v>44</v>
      </c>
      <c r="D9" s="6" t="s">
        <v>109</v>
      </c>
      <c r="E9" s="3" t="s">
        <v>52</v>
      </c>
      <c r="F9" s="4">
        <v>5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s="2" customFormat="1" ht="40.05" customHeight="1">
      <c r="A10" s="23">
        <v>4</v>
      </c>
      <c r="B10" s="7" t="s">
        <v>50</v>
      </c>
      <c r="C10" s="7" t="s">
        <v>45</v>
      </c>
      <c r="D10" s="6" t="s">
        <v>56</v>
      </c>
      <c r="E10" s="3" t="s">
        <v>52</v>
      </c>
      <c r="F10" s="4">
        <v>5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s="2" customFormat="1" ht="47.55" customHeight="1">
      <c r="A11" s="22">
        <v>5</v>
      </c>
      <c r="B11" s="7" t="s">
        <v>51</v>
      </c>
      <c r="C11" s="7" t="s">
        <v>46</v>
      </c>
      <c r="D11" s="6" t="s">
        <v>57</v>
      </c>
      <c r="E11" s="3" t="s">
        <v>52</v>
      </c>
      <c r="F11" s="4">
        <v>5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7.9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1.7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ht="15">
      <c r="A15" s="2" t="s">
        <v>110</v>
      </c>
    </row>
    <row r="16" spans="1:11" ht="43.2" customHeight="1">
      <c r="A16" s="117" t="s">
        <v>115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</sheetData>
  <mergeCells count="9">
    <mergeCell ref="A16:K16"/>
    <mergeCell ref="A5:D5"/>
    <mergeCell ref="A1:B1"/>
    <mergeCell ref="C1:G1"/>
    <mergeCell ref="A2:B2"/>
    <mergeCell ref="A3:B3"/>
    <mergeCell ref="A4:B4"/>
    <mergeCell ref="C2:D2"/>
    <mergeCell ref="C4:D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list'!$A$28</f>
        <v xml:space="preserve">Základní škola a Mateřská škola Družby, Karviná, příspěvková organizace 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list'!$A$28</f>
        <v xml:space="preserve">Základní škola a Mateřská škola Družby, Karviná, příspěvková organizace 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39" customHeight="1">
      <c r="A7" s="7">
        <v>1</v>
      </c>
      <c r="B7" s="7" t="s">
        <v>53</v>
      </c>
      <c r="C7" s="7" t="s">
        <v>104</v>
      </c>
      <c r="D7" s="9" t="s">
        <v>54</v>
      </c>
      <c r="E7" s="10" t="s">
        <v>52</v>
      </c>
      <c r="F7" s="11">
        <v>2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39" customHeight="1">
      <c r="A8" s="23">
        <v>2</v>
      </c>
      <c r="B8" s="8" t="s">
        <v>48</v>
      </c>
      <c r="C8" s="8" t="s">
        <v>105</v>
      </c>
      <c r="D8" s="5" t="s">
        <v>55</v>
      </c>
      <c r="E8" s="3" t="s">
        <v>52</v>
      </c>
      <c r="F8" s="4">
        <v>2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5" customHeight="1">
      <c r="A9" s="22">
        <v>3</v>
      </c>
      <c r="B9" s="7" t="s">
        <v>49</v>
      </c>
      <c r="C9" s="8" t="s">
        <v>106</v>
      </c>
      <c r="D9" s="6" t="s">
        <v>109</v>
      </c>
      <c r="E9" s="3" t="s">
        <v>52</v>
      </c>
      <c r="F9" s="4">
        <v>2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29.55" customHeight="1">
      <c r="A10" s="23">
        <v>4</v>
      </c>
      <c r="B10" s="7" t="s">
        <v>50</v>
      </c>
      <c r="C10" s="7" t="s">
        <v>107</v>
      </c>
      <c r="D10" s="6" t="s">
        <v>56</v>
      </c>
      <c r="E10" s="3" t="s">
        <v>52</v>
      </c>
      <c r="F10" s="4">
        <v>2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37.05" customHeight="1">
      <c r="A11" s="22">
        <v>5</v>
      </c>
      <c r="B11" s="7" t="s">
        <v>51</v>
      </c>
      <c r="C11" s="7" t="s">
        <v>108</v>
      </c>
      <c r="D11" s="6" t="s">
        <v>57</v>
      </c>
      <c r="E11" s="3" t="s">
        <v>52</v>
      </c>
      <c r="F11" s="4">
        <v>2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9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15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3.8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5:D5"/>
    <mergeCell ref="C3:D3"/>
    <mergeCell ref="A1:B1"/>
    <mergeCell ref="C1:G1"/>
    <mergeCell ref="A2:B2"/>
    <mergeCell ref="C2:D2"/>
    <mergeCell ref="A3:B3"/>
    <mergeCell ref="A4:B4"/>
    <mergeCell ref="C4:D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list'!$A$29</f>
        <v>Základní škola a Mateřská škola Dělnická,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list'!$A$29</f>
        <v>Základní škola a Mateřská škola Dělnická,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55.5" customHeight="1">
      <c r="A7" s="7">
        <v>1</v>
      </c>
      <c r="B7" s="7" t="s">
        <v>53</v>
      </c>
      <c r="C7" s="7" t="s">
        <v>99</v>
      </c>
      <c r="D7" s="9" t="s">
        <v>54</v>
      </c>
      <c r="E7" s="10" t="s">
        <v>52</v>
      </c>
      <c r="F7" s="11">
        <v>2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53.55" customHeight="1">
      <c r="A8" s="23">
        <v>2</v>
      </c>
      <c r="B8" s="8" t="s">
        <v>48</v>
      </c>
      <c r="C8" s="8" t="s">
        <v>100</v>
      </c>
      <c r="D8" s="5" t="s">
        <v>55</v>
      </c>
      <c r="E8" s="3" t="s">
        <v>52</v>
      </c>
      <c r="F8" s="4">
        <v>2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6.05" customHeight="1">
      <c r="A9" s="22">
        <v>3</v>
      </c>
      <c r="B9" s="7" t="s">
        <v>49</v>
      </c>
      <c r="C9" s="8" t="s">
        <v>101</v>
      </c>
      <c r="D9" s="6" t="s">
        <v>109</v>
      </c>
      <c r="E9" s="3" t="s">
        <v>52</v>
      </c>
      <c r="F9" s="4">
        <v>2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33" customHeight="1">
      <c r="A10" s="23">
        <v>4</v>
      </c>
      <c r="B10" s="7" t="s">
        <v>50</v>
      </c>
      <c r="C10" s="7" t="s">
        <v>102</v>
      </c>
      <c r="D10" s="6" t="s">
        <v>56</v>
      </c>
      <c r="E10" s="3" t="s">
        <v>52</v>
      </c>
      <c r="F10" s="4">
        <v>2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4.55" customHeight="1">
      <c r="A11" s="22">
        <v>5</v>
      </c>
      <c r="B11" s="7" t="s">
        <v>51</v>
      </c>
      <c r="C11" s="7" t="s">
        <v>103</v>
      </c>
      <c r="D11" s="6" t="s">
        <v>57</v>
      </c>
      <c r="E11" s="3" t="s">
        <v>52</v>
      </c>
      <c r="F11" s="4">
        <v>2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8.5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7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3.2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5:D5"/>
    <mergeCell ref="C3:D3"/>
    <mergeCell ref="A1:B1"/>
    <mergeCell ref="C1:G1"/>
    <mergeCell ref="A2:B2"/>
    <mergeCell ref="C2:D2"/>
    <mergeCell ref="A3:B3"/>
    <mergeCell ref="A4:B4"/>
    <mergeCell ref="C4:D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list'!$A$30</f>
        <v>Základní škola a Mateřská škola U Studny,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list'!$A$30</f>
        <v>Základní škola a Mateřská škola U Studny,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55.5" customHeight="1">
      <c r="A7" s="7">
        <v>1</v>
      </c>
      <c r="B7" s="7" t="s">
        <v>53</v>
      </c>
      <c r="C7" s="7" t="s">
        <v>94</v>
      </c>
      <c r="D7" s="9" t="s">
        <v>54</v>
      </c>
      <c r="E7" s="10" t="s">
        <v>52</v>
      </c>
      <c r="F7" s="11">
        <v>4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52.95" customHeight="1">
      <c r="A8" s="23">
        <v>2</v>
      </c>
      <c r="B8" s="8" t="s">
        <v>48</v>
      </c>
      <c r="C8" s="8" t="s">
        <v>95</v>
      </c>
      <c r="D8" s="5" t="s">
        <v>55</v>
      </c>
      <c r="E8" s="3" t="s">
        <v>52</v>
      </c>
      <c r="F8" s="4">
        <v>4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4.55" customHeight="1">
      <c r="A9" s="22">
        <v>3</v>
      </c>
      <c r="B9" s="7" t="s">
        <v>49</v>
      </c>
      <c r="C9" s="8" t="s">
        <v>96</v>
      </c>
      <c r="D9" s="6" t="s">
        <v>109</v>
      </c>
      <c r="E9" s="3" t="s">
        <v>52</v>
      </c>
      <c r="F9" s="4">
        <v>4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6.05" customHeight="1">
      <c r="A10" s="23">
        <v>4</v>
      </c>
      <c r="B10" s="7" t="s">
        <v>50</v>
      </c>
      <c r="C10" s="7" t="s">
        <v>97</v>
      </c>
      <c r="D10" s="6" t="s">
        <v>56</v>
      </c>
      <c r="E10" s="3" t="s">
        <v>52</v>
      </c>
      <c r="F10" s="4">
        <v>4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2.45" customHeight="1">
      <c r="A11" s="22">
        <v>5</v>
      </c>
      <c r="B11" s="7" t="s">
        <v>51</v>
      </c>
      <c r="C11" s="7" t="s">
        <v>98</v>
      </c>
      <c r="D11" s="6" t="s">
        <v>57</v>
      </c>
      <c r="E11" s="3" t="s">
        <v>52</v>
      </c>
      <c r="F11" s="4">
        <v>4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48.4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1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3.2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5:D5"/>
    <mergeCell ref="C3:D3"/>
    <mergeCell ref="A1:B1"/>
    <mergeCell ref="C1:G1"/>
    <mergeCell ref="A2:B2"/>
    <mergeCell ref="C2:D2"/>
    <mergeCell ref="A3:B3"/>
    <mergeCell ref="A4:B4"/>
    <mergeCell ref="C4:D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list'!$A$31</f>
        <v>Základní škola  a mateřská škola s polským jazykem vyučovacím-Szkoła Podstawowa i Przedszkole, Karviná-Fryštát, Dr. Olszaka 156</v>
      </c>
      <c r="D3" s="123"/>
      <c r="E3" s="123"/>
      <c r="F3" s="123"/>
      <c r="G3" s="123"/>
      <c r="H3" s="123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list'!$A$31</f>
        <v>Základní škola  a mateřská škola s polským jazykem vyučovacím-Szkoła Podstawowa i Przedszkole, Karviná-Fryštát, Dr. Olszaka 156</v>
      </c>
      <c r="D4" s="123"/>
      <c r="E4" s="123"/>
      <c r="F4" s="123"/>
      <c r="G4" s="123"/>
      <c r="H4" s="123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46.95" customHeight="1">
      <c r="A7" s="7">
        <v>1</v>
      </c>
      <c r="B7" s="7" t="s">
        <v>53</v>
      </c>
      <c r="C7" s="7" t="s">
        <v>89</v>
      </c>
      <c r="D7" s="9" t="s">
        <v>54</v>
      </c>
      <c r="E7" s="10" t="s">
        <v>52</v>
      </c>
      <c r="F7" s="11">
        <v>2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1.55" customHeight="1">
      <c r="A8" s="23">
        <v>2</v>
      </c>
      <c r="B8" s="8" t="s">
        <v>48</v>
      </c>
      <c r="C8" s="8" t="s">
        <v>90</v>
      </c>
      <c r="D8" s="5" t="s">
        <v>55</v>
      </c>
      <c r="E8" s="3" t="s">
        <v>52</v>
      </c>
      <c r="F8" s="4">
        <v>2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1.55" customHeight="1">
      <c r="A9" s="22">
        <v>3</v>
      </c>
      <c r="B9" s="7" t="s">
        <v>49</v>
      </c>
      <c r="C9" s="8" t="s">
        <v>91</v>
      </c>
      <c r="D9" s="6" t="s">
        <v>109</v>
      </c>
      <c r="E9" s="3" t="s">
        <v>52</v>
      </c>
      <c r="F9" s="4">
        <v>2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3.5" customHeight="1">
      <c r="A10" s="23">
        <v>4</v>
      </c>
      <c r="B10" s="7" t="s">
        <v>50</v>
      </c>
      <c r="C10" s="7" t="s">
        <v>92</v>
      </c>
      <c r="D10" s="6" t="s">
        <v>56</v>
      </c>
      <c r="E10" s="3" t="s">
        <v>52</v>
      </c>
      <c r="F10" s="4">
        <v>2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1.55" customHeight="1">
      <c r="A11" s="22">
        <v>5</v>
      </c>
      <c r="B11" s="7" t="s">
        <v>51</v>
      </c>
      <c r="C11" s="7" t="s">
        <v>93</v>
      </c>
      <c r="D11" s="6" t="s">
        <v>57</v>
      </c>
      <c r="E11" s="3" t="s">
        <v>52</v>
      </c>
      <c r="F11" s="4">
        <v>2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47.5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2.0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2.6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5:D5"/>
    <mergeCell ref="A1:B1"/>
    <mergeCell ref="C1:G1"/>
    <mergeCell ref="A2:B2"/>
    <mergeCell ref="C2:D2"/>
    <mergeCell ref="A3:B3"/>
    <mergeCell ref="A4:B4"/>
    <mergeCell ref="C3:H3"/>
    <mergeCell ref="C4:H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list'!$A$32</f>
        <v>Základní škola a Mateřská škola Mendelova,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list'!$A$32</f>
        <v>Základní škola a Mateřská škola Mendelova,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52.05" customHeight="1">
      <c r="A7" s="7">
        <v>1</v>
      </c>
      <c r="B7" s="7" t="s">
        <v>53</v>
      </c>
      <c r="C7" s="7" t="s">
        <v>84</v>
      </c>
      <c r="D7" s="9" t="s">
        <v>54</v>
      </c>
      <c r="E7" s="10" t="s">
        <v>52</v>
      </c>
      <c r="F7" s="11">
        <v>2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8.45" customHeight="1">
      <c r="A8" s="23">
        <v>2</v>
      </c>
      <c r="B8" s="8" t="s">
        <v>48</v>
      </c>
      <c r="C8" s="8" t="s">
        <v>85</v>
      </c>
      <c r="D8" s="5" t="s">
        <v>55</v>
      </c>
      <c r="E8" s="3" t="s">
        <v>52</v>
      </c>
      <c r="F8" s="4">
        <v>2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8" customHeight="1">
      <c r="A9" s="22">
        <v>3</v>
      </c>
      <c r="B9" s="7" t="s">
        <v>49</v>
      </c>
      <c r="C9" s="8" t="s">
        <v>86</v>
      </c>
      <c r="D9" s="6" t="s">
        <v>109</v>
      </c>
      <c r="E9" s="3" t="s">
        <v>52</v>
      </c>
      <c r="F9" s="4">
        <v>2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4.55" customHeight="1">
      <c r="A10" s="23">
        <v>4</v>
      </c>
      <c r="B10" s="7" t="s">
        <v>50</v>
      </c>
      <c r="C10" s="7" t="s">
        <v>87</v>
      </c>
      <c r="D10" s="6" t="s">
        <v>56</v>
      </c>
      <c r="E10" s="3" t="s">
        <v>52</v>
      </c>
      <c r="F10" s="4">
        <v>2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52.05" customHeight="1">
      <c r="A11" s="22">
        <v>5</v>
      </c>
      <c r="B11" s="7" t="s">
        <v>51</v>
      </c>
      <c r="C11" s="7" t="s">
        <v>88</v>
      </c>
      <c r="D11" s="6" t="s">
        <v>57</v>
      </c>
      <c r="E11" s="3" t="s">
        <v>52</v>
      </c>
      <c r="F11" s="4">
        <v>2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8.5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2.9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2.6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list'!$A$33</f>
        <v>Základní škola a Mateřská škola Slovenská,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list'!$A$33</f>
        <v>Základní škola a Mateřská škola Slovenská,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43.95" customHeight="1">
      <c r="A7" s="7">
        <v>1</v>
      </c>
      <c r="B7" s="7" t="s">
        <v>53</v>
      </c>
      <c r="C7" s="7" t="s">
        <v>79</v>
      </c>
      <c r="D7" s="9" t="s">
        <v>54</v>
      </c>
      <c r="E7" s="10" t="s">
        <v>52</v>
      </c>
      <c r="F7" s="11">
        <v>1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5.45" customHeight="1">
      <c r="A8" s="23">
        <v>2</v>
      </c>
      <c r="B8" s="8" t="s">
        <v>48</v>
      </c>
      <c r="C8" s="8" t="s">
        <v>80</v>
      </c>
      <c r="D8" s="5" t="s">
        <v>55</v>
      </c>
      <c r="E8" s="3" t="s">
        <v>52</v>
      </c>
      <c r="F8" s="4">
        <v>1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49.05" customHeight="1">
      <c r="A9" s="22">
        <v>3</v>
      </c>
      <c r="B9" s="7" t="s">
        <v>49</v>
      </c>
      <c r="C9" s="8" t="s">
        <v>81</v>
      </c>
      <c r="D9" s="6" t="s">
        <v>109</v>
      </c>
      <c r="E9" s="3" t="s">
        <v>52</v>
      </c>
      <c r="F9" s="4">
        <v>1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3.05" customHeight="1">
      <c r="A10" s="23">
        <v>4</v>
      </c>
      <c r="B10" s="7" t="s">
        <v>50</v>
      </c>
      <c r="C10" s="7" t="s">
        <v>82</v>
      </c>
      <c r="D10" s="6" t="s">
        <v>56</v>
      </c>
      <c r="E10" s="3" t="s">
        <v>52</v>
      </c>
      <c r="F10" s="4">
        <v>1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9.05" customHeight="1">
      <c r="A11" s="22">
        <v>5</v>
      </c>
      <c r="B11" s="7" t="s">
        <v>51</v>
      </c>
      <c r="C11" s="7" t="s">
        <v>83</v>
      </c>
      <c r="D11" s="6" t="s">
        <v>57</v>
      </c>
      <c r="E11" s="3" t="s">
        <v>52</v>
      </c>
      <c r="F11" s="4">
        <v>1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40.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5.95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2.6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"/>
  <sheetViews>
    <sheetView workbookViewId="0" topLeftCell="A1">
      <selection activeCell="A15" sqref="A15:K15"/>
    </sheetView>
  </sheetViews>
  <sheetFormatPr defaultColWidth="8.8515625" defaultRowHeight="15"/>
  <cols>
    <col min="1" max="1" width="8.8515625" style="2" customWidth="1"/>
    <col min="2" max="2" width="19.7109375" style="2" customWidth="1"/>
    <col min="3" max="3" width="31.28125" style="2" customWidth="1"/>
    <col min="4" max="4" width="109.28125" style="2" customWidth="1"/>
    <col min="5" max="5" width="5.00390625" style="1" customWidth="1"/>
    <col min="6" max="6" width="4.57421875" style="1" customWidth="1"/>
    <col min="7" max="7" width="11.28125" style="1" bestFit="1" customWidth="1"/>
    <col min="8" max="8" width="15.7109375" style="1" customWidth="1"/>
    <col min="9" max="9" width="10.7109375" style="1" customWidth="1"/>
    <col min="10" max="10" width="15.421875" style="1" customWidth="1"/>
    <col min="11" max="11" width="26.28125" style="2" customWidth="1"/>
    <col min="12" max="16384" width="8.8515625" style="2" customWidth="1"/>
  </cols>
  <sheetData>
    <row r="1" spans="1:11" ht="27" customHeight="1">
      <c r="A1" s="120" t="s">
        <v>22</v>
      </c>
      <c r="B1" s="121"/>
      <c r="C1" s="121" t="str">
        <f>'Krycí list'!$B$6</f>
        <v>Pořízení HW a SW v rámci projektu Šíření příkladů dobré praxe ZŠ a MŠ Cihelní, Karviná</v>
      </c>
      <c r="D1" s="121"/>
      <c r="E1" s="121"/>
      <c r="F1" s="121"/>
      <c r="G1" s="121"/>
      <c r="H1" s="32"/>
      <c r="I1" s="32"/>
      <c r="J1" s="32"/>
      <c r="K1" s="33"/>
    </row>
    <row r="2" spans="1:11" ht="19.95" customHeight="1">
      <c r="A2" s="122" t="s">
        <v>23</v>
      </c>
      <c r="B2" s="123"/>
      <c r="C2" s="123" t="str">
        <f>'Krycí list'!$A$27</f>
        <v>Základní škola a Mateřská škola Cihelní, Karviná, příspěvková organizace</v>
      </c>
      <c r="D2" s="123"/>
      <c r="E2" s="30"/>
      <c r="F2" s="30"/>
      <c r="G2" s="30"/>
      <c r="H2" s="30"/>
      <c r="I2" s="30"/>
      <c r="J2" s="30"/>
      <c r="K2" s="31"/>
    </row>
    <row r="3" spans="1:11" ht="19.95" customHeight="1">
      <c r="A3" s="122" t="s">
        <v>12</v>
      </c>
      <c r="B3" s="123"/>
      <c r="C3" s="123" t="str">
        <f>'Krycí list'!$A$34</f>
        <v>Základní škola a Mateřská škola Borovského, Karviná, příspěvková organizace</v>
      </c>
      <c r="D3" s="123"/>
      <c r="E3" s="30"/>
      <c r="F3" s="30"/>
      <c r="G3" s="30"/>
      <c r="H3" s="30"/>
      <c r="I3" s="30"/>
      <c r="J3" s="30"/>
      <c r="K3" s="31"/>
    </row>
    <row r="4" spans="1:11" ht="19.95" customHeight="1">
      <c r="A4" s="122" t="s">
        <v>13</v>
      </c>
      <c r="B4" s="123"/>
      <c r="C4" s="123" t="str">
        <f>'Krycí list'!$A$34</f>
        <v>Základní škola a Mateřská škola Borovského, Karviná, příspěvková organizace</v>
      </c>
      <c r="D4" s="123"/>
      <c r="E4" s="30"/>
      <c r="F4" s="30"/>
      <c r="G4" s="30"/>
      <c r="H4" s="30"/>
      <c r="I4" s="30"/>
      <c r="J4" s="30"/>
      <c r="K4" s="31"/>
    </row>
    <row r="5" spans="1:11" ht="21.45" customHeight="1" thickBot="1">
      <c r="A5" s="118" t="s">
        <v>11</v>
      </c>
      <c r="B5" s="119"/>
      <c r="C5" s="119"/>
      <c r="D5" s="119"/>
      <c r="E5" s="30"/>
      <c r="F5" s="30"/>
      <c r="G5" s="30"/>
      <c r="H5" s="30"/>
      <c r="I5" s="30"/>
      <c r="J5" s="30"/>
      <c r="K5" s="31"/>
    </row>
    <row r="6" spans="1:11" ht="29.25" customHeight="1" thickBot="1">
      <c r="A6" s="12" t="s">
        <v>5</v>
      </c>
      <c r="B6" s="13" t="s">
        <v>6</v>
      </c>
      <c r="C6" s="13" t="s">
        <v>4</v>
      </c>
      <c r="D6" s="13" t="s">
        <v>3</v>
      </c>
      <c r="E6" s="14" t="s">
        <v>0</v>
      </c>
      <c r="F6" s="15" t="s">
        <v>1</v>
      </c>
      <c r="G6" s="15" t="s">
        <v>7</v>
      </c>
      <c r="H6" s="15" t="s">
        <v>8</v>
      </c>
      <c r="I6" s="15" t="s">
        <v>2</v>
      </c>
      <c r="J6" s="21" t="s">
        <v>9</v>
      </c>
      <c r="K6" s="16" t="s">
        <v>10</v>
      </c>
    </row>
    <row r="7" spans="1:12" ht="55.5" customHeight="1">
      <c r="A7" s="7">
        <v>1</v>
      </c>
      <c r="B7" s="7" t="s">
        <v>53</v>
      </c>
      <c r="C7" s="7" t="s">
        <v>74</v>
      </c>
      <c r="D7" s="9" t="s">
        <v>54</v>
      </c>
      <c r="E7" s="10" t="s">
        <v>52</v>
      </c>
      <c r="F7" s="11">
        <v>5</v>
      </c>
      <c r="G7" s="52">
        <v>0</v>
      </c>
      <c r="H7" s="17">
        <f>ABS(F7*G7)</f>
        <v>0</v>
      </c>
      <c r="I7" s="17">
        <f>ABS(J7-H7)</f>
        <v>0</v>
      </c>
      <c r="J7" s="18">
        <f>ABS(H7*1.21)</f>
        <v>0</v>
      </c>
      <c r="K7" s="54"/>
      <c r="L7" s="2" t="s">
        <v>114</v>
      </c>
    </row>
    <row r="8" spans="1:12" ht="49.95" customHeight="1">
      <c r="A8" s="23">
        <v>2</v>
      </c>
      <c r="B8" s="8" t="s">
        <v>48</v>
      </c>
      <c r="C8" s="8" t="s">
        <v>75</v>
      </c>
      <c r="D8" s="5" t="s">
        <v>55</v>
      </c>
      <c r="E8" s="3" t="s">
        <v>52</v>
      </c>
      <c r="F8" s="4">
        <v>5</v>
      </c>
      <c r="G8" s="53">
        <v>0</v>
      </c>
      <c r="H8" s="19">
        <f>ABS(F8*G8)</f>
        <v>0</v>
      </c>
      <c r="I8" s="19">
        <f>ABS(J8-H8)</f>
        <v>0</v>
      </c>
      <c r="J8" s="20">
        <f>ABS(H8*1.21)</f>
        <v>0</v>
      </c>
      <c r="K8" s="55"/>
      <c r="L8" s="2" t="s">
        <v>114</v>
      </c>
    </row>
    <row r="9" spans="1:12" ht="51" customHeight="1">
      <c r="A9" s="22">
        <v>3</v>
      </c>
      <c r="B9" s="7" t="s">
        <v>49</v>
      </c>
      <c r="C9" s="8" t="s">
        <v>76</v>
      </c>
      <c r="D9" s="6" t="s">
        <v>109</v>
      </c>
      <c r="E9" s="3" t="s">
        <v>52</v>
      </c>
      <c r="F9" s="4">
        <v>5</v>
      </c>
      <c r="G9" s="53">
        <v>0</v>
      </c>
      <c r="H9" s="19">
        <f>ABS(F9*G9)</f>
        <v>0</v>
      </c>
      <c r="I9" s="19">
        <f>ABS(J9-H9)</f>
        <v>0</v>
      </c>
      <c r="J9" s="20">
        <f>ABS(H9*1.21)</f>
        <v>0</v>
      </c>
      <c r="K9" s="55"/>
      <c r="L9" s="2" t="s">
        <v>114</v>
      </c>
    </row>
    <row r="10" spans="1:12" ht="46.95" customHeight="1">
      <c r="A10" s="23">
        <v>4</v>
      </c>
      <c r="B10" s="7" t="s">
        <v>50</v>
      </c>
      <c r="C10" s="7" t="s">
        <v>77</v>
      </c>
      <c r="D10" s="6" t="s">
        <v>56</v>
      </c>
      <c r="E10" s="3" t="s">
        <v>52</v>
      </c>
      <c r="F10" s="4">
        <v>5</v>
      </c>
      <c r="G10" s="53">
        <v>0</v>
      </c>
      <c r="H10" s="19">
        <f>ABS(F10*G10)</f>
        <v>0</v>
      </c>
      <c r="I10" s="19">
        <f>ABS(J10-H10)</f>
        <v>0</v>
      </c>
      <c r="J10" s="20">
        <f>ABS(H10*1.21)</f>
        <v>0</v>
      </c>
      <c r="K10" s="55"/>
      <c r="L10" s="2" t="s">
        <v>114</v>
      </c>
    </row>
    <row r="11" spans="1:12" ht="47.55" customHeight="1">
      <c r="A11" s="22">
        <v>5</v>
      </c>
      <c r="B11" s="7" t="s">
        <v>51</v>
      </c>
      <c r="C11" s="7" t="s">
        <v>78</v>
      </c>
      <c r="D11" s="6" t="s">
        <v>57</v>
      </c>
      <c r="E11" s="3" t="s">
        <v>52</v>
      </c>
      <c r="F11" s="4">
        <v>5</v>
      </c>
      <c r="G11" s="53">
        <v>0</v>
      </c>
      <c r="H11" s="19">
        <f>ABS(F11*G11)</f>
        <v>0</v>
      </c>
      <c r="I11" s="19">
        <f>ABS(J11-H11)</f>
        <v>0</v>
      </c>
      <c r="J11" s="20">
        <f>ABS(H11*1.21)</f>
        <v>0</v>
      </c>
      <c r="K11" s="55"/>
      <c r="L11" s="2" t="s">
        <v>114</v>
      </c>
    </row>
    <row r="12" spans="1:11" ht="37.95" customHeight="1">
      <c r="A12" s="23">
        <v>6</v>
      </c>
      <c r="B12" s="65" t="s">
        <v>47</v>
      </c>
      <c r="C12" s="65" t="s">
        <v>47</v>
      </c>
      <c r="D12" s="66" t="s">
        <v>58</v>
      </c>
      <c r="E12" s="67"/>
      <c r="F12" s="68"/>
      <c r="G12" s="69"/>
      <c r="H12" s="70"/>
      <c r="I12" s="70"/>
      <c r="J12" s="71"/>
      <c r="K12" s="72"/>
    </row>
    <row r="13" spans="1:11" ht="27" customHeight="1" thickBot="1">
      <c r="A13" s="24"/>
      <c r="B13" s="25"/>
      <c r="C13" s="25"/>
      <c r="D13" s="25"/>
      <c r="E13" s="26"/>
      <c r="F13" s="26"/>
      <c r="G13" s="26"/>
      <c r="H13" s="27">
        <f>SUM(H7:H11)</f>
        <v>0</v>
      </c>
      <c r="I13" s="28">
        <f aca="true" t="shared" si="0" ref="I13">ABS(J13-H13)</f>
        <v>0</v>
      </c>
      <c r="J13" s="27">
        <f aca="true" t="shared" si="1" ref="J13">ABS(H13*1.21)</f>
        <v>0</v>
      </c>
      <c r="K13" s="29"/>
    </row>
    <row r="15" spans="1:11" ht="44.4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</sheetData>
  <mergeCells count="10">
    <mergeCell ref="A15:K15"/>
    <mergeCell ref="A4:B4"/>
    <mergeCell ref="C4:D4"/>
    <mergeCell ref="A5:D5"/>
    <mergeCell ref="A1:B1"/>
    <mergeCell ref="C1:G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cp:lastPrinted>2019-12-19T14:01:07Z</cp:lastPrinted>
  <dcterms:created xsi:type="dcterms:W3CDTF">2010-09-01T07:26:13Z</dcterms:created>
  <dcterms:modified xsi:type="dcterms:W3CDTF">2019-12-20T14:33:20Z</dcterms:modified>
  <cp:category/>
  <cp:version/>
  <cp:contentType/>
  <cp:contentStatus/>
</cp:coreProperties>
</file>