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<sst xmlns="http://schemas.openxmlformats.org/spreadsheetml/2006/main" count="45" uniqueCount="45">
  <si>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</si>
  <si>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</si>
  <si>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</si>
  <si>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</si>
  <si>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</si>
  <si>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</si>
  <si>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</si>
  <si>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</si>
  <si>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</si>
  <si>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</si>
  <si>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</si>
  <si>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</si>
  <si>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</si>
  <si>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</si>
  <si>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</si>
  <si>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</si>
  <si>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</si>
  <si>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</si>
  <si>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</si>
  <si>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</si>
  <si>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</si>
  <si>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</si>
  <si>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</si>
  <si>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</si>
  <si>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</si>
  <si>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</si>
  <si>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</si>
  <si>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</si>
  <si>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</si>
  <si>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</si>
  <si>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TN-2421</t>
  </si>
  <si>
    <t>CE278A</t>
  </si>
  <si>
    <t>toner - black pro HP LJ 1536mfp</t>
  </si>
  <si>
    <t>CF230X</t>
  </si>
  <si>
    <t>CB436A</t>
  </si>
  <si>
    <t>toner - black pro HP LJ  P1505</t>
  </si>
  <si>
    <t>Nákup spotřebního materiálu 3/2019</t>
  </si>
  <si>
    <t>C7115X</t>
  </si>
  <si>
    <t>DR-2401 originál</t>
  </si>
  <si>
    <t>Brother HL-L2312d</t>
  </si>
  <si>
    <t>toner - black pro HP LJ 1200</t>
  </si>
  <si>
    <t>Brother HL-L2312D - válec</t>
  </si>
  <si>
    <t>Q2613X</t>
  </si>
  <si>
    <t>toner - black pro HP LJ 1300</t>
  </si>
  <si>
    <t>toner - pro HP M227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</si>
</sst>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7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333333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0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ill>
        <patternFill>
          <bgColor rgb="FFFF0000"/>
        </patternFill>
      </fill>
      <border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border>
        <left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13" totalsRowCount="1" headerRowDxfId="19" dataDxfId="18" totalsRowDxfId="17">
  <autoFilter ref="B5:I12"/>
  <tableColumns count="8">
    <tableColumn id="1" name="Poř." dataDxfId="16" totalsRowLabel="Celkem" totalsRowDxfId="7"/>
    <tableColumn id="2" name="Položka-typ" dataDxfId="15" totalsRowDxfId="6"/>
    <tableColumn id="3" name="Položka-popis" dataDxfId="14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E6*F6</calculatedColumnFormula>
    </tableColumn>
    <tableColumn id="7" name="DPH" dataDxfId="10" totalsRowFunction="sum" totalsRowDxfId="1">
      <calculatedColumnFormula>G6*0.21</calculatedColumnFormula>
    </tableColumn>
    <tableColumn id="8" name="Nabídková cena s DPH" dataDxfId="9" totalsRowFunction="sum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 topLeftCell="A1">
      <selection activeCell="P21" sqref="P21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8.28125" style="0" customWidth="1"/>
    <col min="4" max="4" width="32.7109375" style="0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17</v>
      </c>
    </row>
    <row r="2" spans="2:3" ht="15">
      <c r="B2" t="s">
        <v>15</v>
      </c>
      <c r="C2" s="2" t="s">
        <v>36</v>
      </c>
    </row>
    <row r="3" ht="15">
      <c r="C3" s="2"/>
    </row>
    <row r="4" spans="2:9" ht="15">
      <c r="B4" s="44" t="s">
        <v>29</v>
      </c>
      <c r="C4" s="44"/>
      <c r="D4" s="44"/>
      <c r="E4" s="44"/>
      <c r="F4" s="44"/>
      <c r="G4" s="44"/>
      <c r="H4" s="44"/>
      <c r="I4" s="44"/>
    </row>
    <row r="5" spans="2:10" s="2" customFormat="1" ht="26.25">
      <c r="B5" s="14" t="s">
        <v>0</v>
      </c>
      <c r="C5" s="14" t="s">
        <v>6</v>
      </c>
      <c r="D5" s="14" t="s">
        <v>7</v>
      </c>
      <c r="E5" s="15" t="s">
        <v>1</v>
      </c>
      <c r="F5" s="14" t="s">
        <v>5</v>
      </c>
      <c r="G5" s="14" t="s">
        <v>2</v>
      </c>
      <c r="H5" s="14" t="s">
        <v>3</v>
      </c>
      <c r="I5" s="14" t="s">
        <v>4</v>
      </c>
      <c r="J5" s="1"/>
    </row>
    <row r="6" spans="2:9" ht="15">
      <c r="B6" s="34" t="s">
        <v>8</v>
      </c>
      <c r="C6" s="23" t="s">
        <v>37</v>
      </c>
      <c r="D6" s="29" t="s">
        <v>40</v>
      </c>
      <c r="E6" s="32">
        <v>3</v>
      </c>
      <c r="F6" s="11"/>
      <c r="G6" s="12">
        <f>E6*F6</f>
        <v>0</v>
      </c>
      <c r="H6" s="12">
        <f>G6*0.21</f>
        <v>0</v>
      </c>
      <c r="I6" s="13">
        <f>H6+G6</f>
        <v>0</v>
      </c>
    </row>
    <row r="7" spans="2:9" ht="15">
      <c r="B7" s="34" t="s">
        <v>10</v>
      </c>
      <c r="C7" s="23" t="s">
        <v>38</v>
      </c>
      <c r="D7" s="29" t="s">
        <v>41</v>
      </c>
      <c r="E7" s="33">
        <v>3</v>
      </c>
      <c r="F7" s="11"/>
      <c r="G7" s="12">
        <f aca="true" t="shared" si="0" ref="G7:G12">E7*F7</f>
        <v>0</v>
      </c>
      <c r="H7" s="12">
        <f aca="true" t="shared" si="1" ref="H7:H12">G7*0.21</f>
        <v>0</v>
      </c>
      <c r="I7" s="13">
        <f aca="true" t="shared" si="2" ref="I7:I12">H7+G7</f>
        <v>0</v>
      </c>
    </row>
    <row r="8" spans="2:9" ht="15">
      <c r="B8" s="34" t="s">
        <v>11</v>
      </c>
      <c r="C8" s="23" t="s">
        <v>30</v>
      </c>
      <c r="D8" s="29" t="s">
        <v>39</v>
      </c>
      <c r="E8" s="32">
        <v>6</v>
      </c>
      <c r="F8" s="11"/>
      <c r="G8" s="12">
        <f t="shared" si="0"/>
        <v>0</v>
      </c>
      <c r="H8" s="12">
        <f t="shared" si="1"/>
        <v>0</v>
      </c>
      <c r="I8" s="13">
        <f t="shared" si="2"/>
        <v>0</v>
      </c>
    </row>
    <row r="9" spans="2:9" ht="15">
      <c r="B9" s="34" t="s">
        <v>12</v>
      </c>
      <c r="C9" s="23" t="s">
        <v>34</v>
      </c>
      <c r="D9" s="29" t="s">
        <v>35</v>
      </c>
      <c r="E9" s="32">
        <v>5</v>
      </c>
      <c r="F9" s="11"/>
      <c r="G9" s="12">
        <f t="shared" si="0"/>
        <v>0</v>
      </c>
      <c r="H9" s="12">
        <f t="shared" si="1"/>
        <v>0</v>
      </c>
      <c r="I9" s="13">
        <f t="shared" si="2"/>
        <v>0</v>
      </c>
    </row>
    <row r="10" spans="2:9" ht="15">
      <c r="B10" s="34" t="s">
        <v>13</v>
      </c>
      <c r="C10" s="23" t="s">
        <v>31</v>
      </c>
      <c r="D10" s="30" t="s">
        <v>32</v>
      </c>
      <c r="E10" s="32">
        <v>12</v>
      </c>
      <c r="F10" s="11"/>
      <c r="G10" s="12">
        <f t="shared" si="0"/>
        <v>0</v>
      </c>
      <c r="H10" s="12">
        <f t="shared" si="1"/>
        <v>0</v>
      </c>
      <c r="I10" s="13">
        <f t="shared" si="2"/>
        <v>0</v>
      </c>
    </row>
    <row r="11" spans="2:9" ht="15">
      <c r="B11" s="34" t="s">
        <v>14</v>
      </c>
      <c r="C11" s="23" t="s">
        <v>42</v>
      </c>
      <c r="D11" s="31" t="s">
        <v>43</v>
      </c>
      <c r="E11" s="33">
        <v>13</v>
      </c>
      <c r="F11" s="11"/>
      <c r="G11" s="12">
        <f t="shared" si="0"/>
        <v>0</v>
      </c>
      <c r="H11" s="12">
        <f t="shared" si="1"/>
        <v>0</v>
      </c>
      <c r="I11" s="13">
        <f t="shared" si="2"/>
        <v>0</v>
      </c>
    </row>
    <row r="12" spans="2:9" ht="15">
      <c r="B12" s="34" t="s">
        <v>9</v>
      </c>
      <c r="C12" s="23" t="s">
        <v>33</v>
      </c>
      <c r="D12" s="31" t="s">
        <v>44</v>
      </c>
      <c r="E12" s="33">
        <v>3</v>
      </c>
      <c r="F12" s="11"/>
      <c r="G12" s="12">
        <f t="shared" si="0"/>
        <v>0</v>
      </c>
      <c r="H12" s="12">
        <f t="shared" si="1"/>
        <v>0</v>
      </c>
      <c r="I12" s="13">
        <f t="shared" si="2"/>
        <v>0</v>
      </c>
    </row>
    <row r="13" spans="2:9" ht="15">
      <c r="B13" s="24" t="s">
        <v>16</v>
      </c>
      <c r="C13" s="24"/>
      <c r="D13" s="24"/>
      <c r="E13" s="25"/>
      <c r="F13" s="26"/>
      <c r="G13" s="27">
        <f>SUBTOTAL(109,[Nabídková cena bez DPH])</f>
        <v>0</v>
      </c>
      <c r="H13" s="27">
        <f>SUBTOTAL(109,[DPH])</f>
        <v>0</v>
      </c>
      <c r="I13" s="28">
        <f>SUBTOTAL(109,[Nabídková cena s DPH])</f>
        <v>0</v>
      </c>
    </row>
    <row r="14" ht="15.75" thickBot="1"/>
    <row r="15" spans="2:9" ht="15">
      <c r="B15" s="45" t="s">
        <v>18</v>
      </c>
      <c r="C15" s="46"/>
      <c r="D15" s="8" t="s">
        <v>22</v>
      </c>
      <c r="E15" s="3"/>
      <c r="F15" s="3"/>
      <c r="G15" s="3"/>
      <c r="H15" s="4"/>
      <c r="I15" s="5"/>
    </row>
    <row r="16" spans="2:9" ht="15">
      <c r="B16" s="6" t="s">
        <v>21</v>
      </c>
      <c r="C16" s="49" t="s">
        <v>19</v>
      </c>
      <c r="D16" s="49"/>
      <c r="E16" s="49"/>
      <c r="F16" s="49"/>
      <c r="G16" s="49"/>
      <c r="H16" s="50"/>
      <c r="I16" s="5"/>
    </row>
    <row r="17" spans="2:9" ht="15">
      <c r="B17" s="7"/>
      <c r="C17" s="49" t="s">
        <v>20</v>
      </c>
      <c r="D17" s="49"/>
      <c r="E17" s="49"/>
      <c r="F17" s="49"/>
      <c r="G17" s="49"/>
      <c r="H17" s="50"/>
      <c r="I17" s="5"/>
    </row>
    <row r="18" spans="2:9" ht="15">
      <c r="B18" s="47" t="s">
        <v>23</v>
      </c>
      <c r="C18" s="48"/>
      <c r="D18" s="16" t="s">
        <v>24</v>
      </c>
      <c r="E18" s="16" t="s">
        <v>25</v>
      </c>
      <c r="F18" s="41" t="s">
        <v>26</v>
      </c>
      <c r="G18" s="41"/>
      <c r="H18" s="17" t="s">
        <v>27</v>
      </c>
      <c r="I18" s="5"/>
    </row>
    <row r="19" spans="2:9" ht="15">
      <c r="B19" s="37"/>
      <c r="C19" s="38"/>
      <c r="D19" s="9"/>
      <c r="E19" s="20"/>
      <c r="F19" s="42"/>
      <c r="G19" s="42"/>
      <c r="H19" s="18"/>
      <c r="I19" s="5"/>
    </row>
    <row r="20" spans="2:9" ht="15">
      <c r="B20" s="37"/>
      <c r="C20" s="38"/>
      <c r="D20" s="9"/>
      <c r="E20" s="20"/>
      <c r="F20" s="42"/>
      <c r="G20" s="42"/>
      <c r="H20" s="18"/>
      <c r="I20" s="5"/>
    </row>
    <row r="21" spans="2:9" ht="15.75" thickBot="1">
      <c r="B21" s="39"/>
      <c r="C21" s="40"/>
      <c r="D21" s="10"/>
      <c r="E21" s="21"/>
      <c r="F21" s="43"/>
      <c r="G21" s="43"/>
      <c r="H21" s="19"/>
      <c r="I21" s="5"/>
    </row>
    <row r="25" ht="15">
      <c r="D25" s="22"/>
    </row>
    <row r="26" spans="2:4" ht="15">
      <c r="B26" s="36"/>
      <c r="C26" s="36"/>
      <c r="D26" s="36"/>
    </row>
    <row r="27" spans="2:4" ht="15">
      <c r="B27" s="35" t="s">
        <v>28</v>
      </c>
      <c r="C27" s="35"/>
      <c r="D27" s="35"/>
    </row>
  </sheetData>
  <mergeCells count="14">
    <mergeCell ref="B4:I4"/>
    <mergeCell ref="B15:C15"/>
    <mergeCell ref="B18:C18"/>
    <mergeCell ref="B19:C19"/>
    <mergeCell ref="C16:H16"/>
    <mergeCell ref="C17:H17"/>
    <mergeCell ref="B27:D27"/>
    <mergeCell ref="B26:D26"/>
    <mergeCell ref="B20:C20"/>
    <mergeCell ref="B21:C21"/>
    <mergeCell ref="F18:G18"/>
    <mergeCell ref="F19:G19"/>
    <mergeCell ref="F20:G20"/>
    <mergeCell ref="F21:G21"/>
  </mergeCells>
  <conditionalFormatting sqref="E6:E12">
    <cfRule type="cellIs" priority="1" dxfId="8" operator="lessThan">
      <formula>MIN($J6:$N6)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Plačková Iva</cp:lastModifiedBy>
  <cp:lastPrinted>2018-09-26T09:35:45Z</cp:lastPrinted>
  <dcterms:created xsi:type="dcterms:W3CDTF">2018-09-24T12:46:32Z</dcterms:created>
  <dcterms:modified xsi:type="dcterms:W3CDTF">2019-03-25T08:15:44Z</dcterms:modified>
  <cp:category/>
  <cp:version/>
  <cp:contentType/>
  <cp:contentStatus/>
</cp:coreProperties>
</file>