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Seznam objektů 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<sst xmlns="http://schemas.openxmlformats.org/spreadsheetml/2006/main" count="560" uniqueCount="171">
  <si>
    <t>ID</t>
  </si>
  <si>
    <t>Organizace</t>
  </si>
  <si>
    <t>Adresa</t>
  </si>
  <si>
    <t>Typ budovy</t>
  </si>
  <si>
    <t>Rok dokončení výstavby objektu</t>
  </si>
  <si>
    <t>Podlahová plocha [m2]</t>
  </si>
  <si>
    <t>Elektrická energie, celková spotřeba r. 2019 [MWh]</t>
  </si>
  <si>
    <t>Zemní plyn, celková spotřeba r. 2019 [MWh]</t>
  </si>
  <si>
    <t>Teplo - CZT, celková spotřeba r. 2019 [MWh]</t>
  </si>
  <si>
    <t>Studená voda, celková spotřeba r.2019 [m3]</t>
  </si>
  <si>
    <t>Celková spotřeba energie [MWh]</t>
  </si>
  <si>
    <t>Energetická významnost [celková spotřeba*m2]</t>
  </si>
  <si>
    <t xml:space="preserve">Celkové ohodnocení </t>
  </si>
  <si>
    <t>Zdroj tepla (zdali je tam kotelna, CZT,…)</t>
  </si>
  <si>
    <t>Nucené větrání (ano/ne)</t>
  </si>
  <si>
    <t>Základní škola zařízení Majakovského, příspěvková organizace</t>
  </si>
  <si>
    <t>Majakovského 2219, Karviná, 73401</t>
  </si>
  <si>
    <t xml:space="preserve">školské zařízení </t>
  </si>
  <si>
    <t>CZT</t>
  </si>
  <si>
    <t>ne</t>
  </si>
  <si>
    <t>STaRS - Hala házené</t>
  </si>
  <si>
    <t>Cihelní 1652/51</t>
  </si>
  <si>
    <t>sportoviště</t>
  </si>
  <si>
    <t>ano</t>
  </si>
  <si>
    <t>Mateřská škola zařízení Slovenská, příspěvková organizace</t>
  </si>
  <si>
    <t>Slovenská 2872/22</t>
  </si>
  <si>
    <t>Budova A Magistrátu města Karviné (radnice), Městské informační centrum</t>
  </si>
  <si>
    <t>ul. Fryštátská č.p. 72, Masarykovo náměstí č.p. 71</t>
  </si>
  <si>
    <t xml:space="preserve">budovy magistrátu </t>
  </si>
  <si>
    <t>˗</t>
  </si>
  <si>
    <t>Mateřská škola zařízení Žižkova, příspěvková organizace</t>
  </si>
  <si>
    <t>Divišova 2806/2</t>
  </si>
  <si>
    <t>školské zařízení</t>
  </si>
  <si>
    <t>Areál centrálního hřbitova Karviná-Ráj</t>
  </si>
  <si>
    <t>Borovského č.p. 872/58b</t>
  </si>
  <si>
    <t>hřbitovy</t>
  </si>
  <si>
    <t>energeticky méně významná</t>
  </si>
  <si>
    <t>kotelna/CZT</t>
  </si>
  <si>
    <t>Budova Regionální knihovny Karviná, příspěvkové organizace</t>
  </si>
  <si>
    <t>ul. Centrum 2299/16</t>
  </si>
  <si>
    <t>ostatní</t>
  </si>
  <si>
    <t>Zámek Fryštát</t>
  </si>
  <si>
    <t>Masarykovo náměstí 1</t>
  </si>
  <si>
    <t>kulturní památka</t>
  </si>
  <si>
    <t>Statutární město Karviná - městská policie</t>
  </si>
  <si>
    <t>Univerzitní park 51/1</t>
  </si>
  <si>
    <t>Mateřská škola zařízení Čajkovička, příspěvková organizace</t>
  </si>
  <si>
    <t>Čajkovského 2215/2a</t>
  </si>
  <si>
    <t>Borovského č.p. 872/58b,  Karviná-Ráj</t>
  </si>
  <si>
    <t>Školní jídelna a školní družina, příspěvková organizace</t>
  </si>
  <si>
    <t>Slovenská 2934/57</t>
  </si>
  <si>
    <t>Základní škola zařízení a Mateřská škola zařízení Dělnická, U Máji - MŠ, příspěvková organizace</t>
  </si>
  <si>
    <t>Sokolovská 602/30</t>
  </si>
  <si>
    <t>Základní škola zařízení a Mateřská škola zařízení Dělnická - ŠJ, příspěvková organizace</t>
  </si>
  <si>
    <t>Sokolovská 1758/1</t>
  </si>
  <si>
    <t>Mateřská škola zařízení Centrumáček, příspěvková organizace</t>
  </si>
  <si>
    <t>Centrum 2314/26</t>
  </si>
  <si>
    <t>Základní škola zařízení a Mateřská škola zařízení, Majakovského - ŠD+ŠJ, příspěvková organizace</t>
  </si>
  <si>
    <t>Budova čp. 149</t>
  </si>
  <si>
    <t>ul. Karola Śliwky 149/17</t>
  </si>
  <si>
    <t>Základní škola zařízení a Mateřská škola zařízení, Majakovského - MŠ, příspěvková organizace</t>
  </si>
  <si>
    <t>Mateřská škola zařízení, příspěvková organizace</t>
  </si>
  <si>
    <t>Slovenská 2910/42</t>
  </si>
  <si>
    <t>Mateřská škola zařízení Dačického, příspěvková organizace</t>
  </si>
  <si>
    <t>Dačického 588/1</t>
  </si>
  <si>
    <t>Mateřská škola zařízení Na Kopci, příspěvková organizace</t>
  </si>
  <si>
    <t>Na Kopci 2099</t>
  </si>
  <si>
    <t>Mateřská škola zařízení V Aleji, příspěvková organizace</t>
  </si>
  <si>
    <t>V Aleji 761/20</t>
  </si>
  <si>
    <t>Denní stacionář - Sociální služby Karviná</t>
  </si>
  <si>
    <t>V Aleji 434/10</t>
  </si>
  <si>
    <t>Mateřská škola zařízení Olbrachtova, příspěvková organizace</t>
  </si>
  <si>
    <t>Horova 655/2</t>
  </si>
  <si>
    <t>Středisko Služeb   - Sociální služby Karviná</t>
  </si>
  <si>
    <t>Závodní 1667/14</t>
  </si>
  <si>
    <t>Pečovatelské a asistenční služby, správa budov a ekonomiky, terénní programy a poradenství</t>
  </si>
  <si>
    <t>Sokolovská 1761/36</t>
  </si>
  <si>
    <t>Lottyhaus</t>
  </si>
  <si>
    <t>Masarykovo náměstí 95</t>
  </si>
  <si>
    <t>Budova Mateřské školy, příspěvková organizace</t>
  </si>
  <si>
    <t>Školská 431/1</t>
  </si>
  <si>
    <t>Budova školní družiny a školní jídelny, příspěvková organizace</t>
  </si>
  <si>
    <t>Školská 432/1</t>
  </si>
  <si>
    <t>Školní jídelna a Školní družina, příspěvková organizace</t>
  </si>
  <si>
    <t>Kirovova 2300/14</t>
  </si>
  <si>
    <t>kotelna</t>
  </si>
  <si>
    <t>ZŠ a MŠ Cihelní, Karviná, p.o. - MŠ, příspěvková organizace</t>
  </si>
  <si>
    <t>Cihelní 1668/26</t>
  </si>
  <si>
    <t>Školní jídelna U Lesa, příspěvková organizace</t>
  </si>
  <si>
    <t>U Lesa 714</t>
  </si>
  <si>
    <t>Základní škola zařízení a Mateřská škola zařízení Dělnická, U Vilíka - MŠ, příspěvková organizace</t>
  </si>
  <si>
    <t>Třída Družby 1338/42</t>
  </si>
  <si>
    <t>Středisko volného času Juventus</t>
  </si>
  <si>
    <t>Kubiszova 23/1</t>
  </si>
  <si>
    <t>Dr. Olszaka 155/1</t>
  </si>
  <si>
    <t>Mateřská škola zařízení Spojka při ZŠ Družby, příspěvková organizace</t>
  </si>
  <si>
    <t>Mateřská škola zařízení U Mateřské školy, příspěvková organizace</t>
  </si>
  <si>
    <t>U Mateřské školy 2/360</t>
  </si>
  <si>
    <t>Budova Spolkový  dům</t>
  </si>
  <si>
    <t>U Hřiště 718, Karviná</t>
  </si>
  <si>
    <t>Středisko volného času Juventus, Turistická základna Řeka</t>
  </si>
  <si>
    <t>Řeka 207</t>
  </si>
  <si>
    <t xml:space="preserve">Budova Regionální knihovny Karviná, příspěvkové organizace </t>
  </si>
  <si>
    <t>Masarykovo náměstí  9/7</t>
  </si>
  <si>
    <t>Budova Business Gate</t>
  </si>
  <si>
    <t>ul. Poštovní 615/9</t>
  </si>
  <si>
    <t>Letní kino Karviná</t>
  </si>
  <si>
    <t>park B.Němcové 57/5</t>
  </si>
  <si>
    <t>kulturní</t>
  </si>
  <si>
    <t>Budova HZ Karviná Mizerov</t>
  </si>
  <si>
    <t>Žižkova 2387</t>
  </si>
  <si>
    <t>Technické služby Karviná, a. s, Psí útulek Karviná</t>
  </si>
  <si>
    <t>Ul. Brožíkova II</t>
  </si>
  <si>
    <t>Hala pro Wheel klub za letním koupalištěm</t>
  </si>
  <si>
    <t>Budova v Dětském koutku</t>
  </si>
  <si>
    <t>park Boženy Němcové č.p. 70/3</t>
  </si>
  <si>
    <t>Mateřská škola zařízení Louky, příspěvková organizace</t>
  </si>
  <si>
    <t>Na Zátiší 364/1</t>
  </si>
  <si>
    <t>kotelna/uhlí</t>
  </si>
  <si>
    <t>Budova Domov pro osoby se zdravotním postižením (Hosana)</t>
  </si>
  <si>
    <t>Lázeňský park č.p. 463/12</t>
  </si>
  <si>
    <t>zdravotní</t>
  </si>
  <si>
    <t>Budova čp. 89 - Fryštátská</t>
  </si>
  <si>
    <t>Fryštátská č.p. 89/2</t>
  </si>
  <si>
    <t>Budova MMK Karviná-Louky, víceúčelový objekt</t>
  </si>
  <si>
    <t>ul. Těšínská 599/15</t>
  </si>
  <si>
    <t>kotelna/koks</t>
  </si>
  <si>
    <t xml:space="preserve">ne </t>
  </si>
  <si>
    <t>Spotřeba energie*m2</t>
  </si>
  <si>
    <t>Energetická významnost</t>
  </si>
  <si>
    <t>&gt;500 000</t>
  </si>
  <si>
    <t>energeticky významná</t>
  </si>
  <si>
    <t>&gt;100 000 &lt;499 000</t>
  </si>
  <si>
    <t>&lt;99 000</t>
  </si>
  <si>
    <t>energeticky nevýznamná</t>
  </si>
  <si>
    <t>projektová dokumentace objektu</t>
  </si>
  <si>
    <t xml:space="preserve">Energetický audit </t>
  </si>
  <si>
    <t>PENB</t>
  </si>
  <si>
    <t>ano - 2005</t>
  </si>
  <si>
    <t>ano - 2004</t>
  </si>
  <si>
    <t>ano-2014</t>
  </si>
  <si>
    <t xml:space="preserve">ano  </t>
  </si>
  <si>
    <t>ano - 2012</t>
  </si>
  <si>
    <t>ano 2008</t>
  </si>
  <si>
    <t>ANO - 5/2015</t>
  </si>
  <si>
    <t>ano - 2016</t>
  </si>
  <si>
    <t>ano - 1963, 2011 - nekompletní</t>
  </si>
  <si>
    <t>z archívu cca 1692</t>
  </si>
  <si>
    <t>ano - 2010</t>
  </si>
  <si>
    <t>EP - 2020</t>
  </si>
  <si>
    <t>Ano - 2018, 2022</t>
  </si>
  <si>
    <t xml:space="preserve">PEN - zateplení budovy pro PD z r. 2015 (zateplení budovy nebylo realizováno); Energetický posudek - zateplení budovy pro PD z r. 2015 (zateplení budovy nebylo realizováno); Energetická studie - optimalizace systému zásobování teplem z r. 2014 (nebylo realizováno) </t>
  </si>
  <si>
    <t>Ano - částečná PD</t>
  </si>
  <si>
    <t>Ano</t>
  </si>
  <si>
    <t>ano-2005</t>
  </si>
  <si>
    <t>ano 2009</t>
  </si>
  <si>
    <t>ne 2003</t>
  </si>
  <si>
    <t>ano -2005</t>
  </si>
  <si>
    <t>ano- 2009-2019</t>
  </si>
  <si>
    <t>ano- 2015 (statistické posouzení stavebně-technického stavu objektu</t>
  </si>
  <si>
    <t>tištěný projekt - 1994</t>
  </si>
  <si>
    <t>ano - platný do 29.3.2023</t>
  </si>
  <si>
    <t>ano - nekompletní z roku 1979, ST zateplení a vnitřních úprava - 2019</t>
  </si>
  <si>
    <t>ano 2004</t>
  </si>
  <si>
    <t>ano 2013</t>
  </si>
  <si>
    <t>Součást městké památkové zóny Karviná</t>
  </si>
  <si>
    <t>Součást ochranného pásma městské památkové zóny</t>
  </si>
  <si>
    <t>tř. Družby 1389/26, 73506, Karviná - Nové Město</t>
  </si>
  <si>
    <t xml:space="preserve">bez čp., ul. Sportovní </t>
  </si>
  <si>
    <t>ano 2014</t>
  </si>
  <si>
    <t>ano - pouze oprava střechy (zateplení střechy)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</si>
</sst>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Tahoma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ahoma"/>
      <family val="2"/>
    </font>
    <font>
      <sz val="10"/>
      <color rgb="FF00B05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19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/>
      <bottom style="hair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/>
    <xf numFmtId="0" fontId="3" fillId="3" borderId="5" xfId="0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/>
    </xf>
    <xf numFmtId="0" fontId="3" fillId="3" borderId="5" xfId="0" applyFont="1" applyFill="1" applyBorder="1"/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1" fillId="0" borderId="5" xfId="0" applyFont="1" applyBorder="1"/>
    <xf numFmtId="0" fontId="3" fillId="0" borderId="7" xfId="0" applyFont="1" applyBorder="1"/>
    <xf numFmtId="1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3" fontId="6" fillId="4" borderId="14" xfId="0" applyNumberFormat="1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6" fillId="4" borderId="17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ill>
        <patternFill>
          <bgColor theme="8" tint="0.3999499976634979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8" tint="0.3999499976634979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99976634979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tabSelected="1" zoomScaleSheetLayoutView="85" workbookViewId="0" topLeftCell="A22">
      <selection activeCell="A5" sqref="A5"/>
    </sheetView>
  </sheetViews>
  <sheetFormatPr defaultColWidth="9.00390625" defaultRowHeight="14.25"/>
  <cols>
    <col min="1" max="1" width="11.625" style="24" customWidth="1"/>
    <col min="2" max="2" width="69.875" style="12" bestFit="1" customWidth="1"/>
    <col min="3" max="3" width="33.25390625" style="12" bestFit="1" customWidth="1"/>
    <col min="4" max="4" width="14.625" style="12" customWidth="1"/>
    <col min="5" max="11" width="13.50390625" style="24" customWidth="1"/>
    <col min="12" max="12" width="17.50390625" style="24" customWidth="1"/>
    <col min="13" max="13" width="23.375" style="24" customWidth="1"/>
    <col min="14" max="15" width="10.125" style="24" customWidth="1"/>
    <col min="16" max="16" width="13.25390625" style="12" customWidth="1"/>
    <col min="17" max="17" width="9.00390625" style="12" customWidth="1"/>
    <col min="18" max="18" width="11.25390625" style="12" bestFit="1" customWidth="1"/>
    <col min="19" max="20" width="11.25390625" style="12" customWidth="1"/>
    <col min="21" max="16384" width="9.00390625" style="12" customWidth="1"/>
  </cols>
  <sheetData>
    <row r="1" spans="1:20" s="4" customFormat="1" ht="76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1" t="s">
        <v>135</v>
      </c>
      <c r="Q1" s="2" t="s">
        <v>137</v>
      </c>
      <c r="R1" s="3" t="s">
        <v>136</v>
      </c>
      <c r="S1" s="2" t="s">
        <v>165</v>
      </c>
      <c r="T1" s="3" t="s">
        <v>166</v>
      </c>
    </row>
    <row r="2" spans="1:20" ht="17.25" customHeight="1">
      <c r="A2" s="5">
        <v>1</v>
      </c>
      <c r="B2" s="6" t="s">
        <v>15</v>
      </c>
      <c r="C2" s="6" t="s">
        <v>16</v>
      </c>
      <c r="D2" s="7" t="s">
        <v>17</v>
      </c>
      <c r="E2" s="7">
        <v>1966</v>
      </c>
      <c r="F2" s="7">
        <v>5261</v>
      </c>
      <c r="G2" s="7">
        <v>70.868</v>
      </c>
      <c r="H2" s="8">
        <v>0</v>
      </c>
      <c r="I2" s="8">
        <v>438.3333333333333</v>
      </c>
      <c r="J2" s="7">
        <v>2038</v>
      </c>
      <c r="K2" s="9">
        <f aca="true" t="shared" si="0" ref="K2:K51">G2+H2+I2</f>
        <v>509.2013333333333</v>
      </c>
      <c r="L2" s="10">
        <f aca="true" t="shared" si="1" ref="L2:L51">K2*F2</f>
        <v>2678908.2146666665</v>
      </c>
      <c r="M2" s="7" t="str">
        <f aca="true" t="shared" si="2" ref="M2:M51">IF(L2&lt;=99000,"energeticky nevýznamná",IF(L2&gt;100000&lt;=499000,"energeticky méně významná",IF(L2&gt;=500000,"energeticky významná")))</f>
        <v>energeticky významná</v>
      </c>
      <c r="N2" s="7" t="s">
        <v>18</v>
      </c>
      <c r="O2" s="11" t="s">
        <v>19</v>
      </c>
      <c r="P2" s="26" t="s">
        <v>127</v>
      </c>
      <c r="Q2" s="7" t="s">
        <v>19</v>
      </c>
      <c r="R2" s="11" t="s">
        <v>139</v>
      </c>
      <c r="S2" s="26" t="s">
        <v>19</v>
      </c>
      <c r="T2" s="11" t="s">
        <v>19</v>
      </c>
    </row>
    <row r="3" spans="1:20" ht="17.25" customHeight="1">
      <c r="A3" s="5">
        <v>2</v>
      </c>
      <c r="B3" s="6" t="s">
        <v>20</v>
      </c>
      <c r="C3" s="6" t="s">
        <v>21</v>
      </c>
      <c r="D3" s="7" t="s">
        <v>22</v>
      </c>
      <c r="E3" s="7">
        <v>1979</v>
      </c>
      <c r="F3" s="7">
        <v>2931</v>
      </c>
      <c r="G3" s="7">
        <v>76.535</v>
      </c>
      <c r="H3" s="8">
        <v>0</v>
      </c>
      <c r="I3" s="8">
        <v>179.44444444444443</v>
      </c>
      <c r="J3" s="7">
        <v>1635</v>
      </c>
      <c r="K3" s="9">
        <f t="shared" si="0"/>
        <v>255.97944444444443</v>
      </c>
      <c r="L3" s="10">
        <f t="shared" si="1"/>
        <v>750275.7516666666</v>
      </c>
      <c r="M3" s="7" t="str">
        <f t="shared" si="2"/>
        <v>energeticky významná</v>
      </c>
      <c r="N3" s="7" t="s">
        <v>19</v>
      </c>
      <c r="O3" s="11" t="s">
        <v>23</v>
      </c>
      <c r="P3" s="26" t="s">
        <v>148</v>
      </c>
      <c r="Q3" s="7" t="s">
        <v>150</v>
      </c>
      <c r="R3" s="11" t="s">
        <v>149</v>
      </c>
      <c r="S3" s="26" t="s">
        <v>19</v>
      </c>
      <c r="T3" s="11" t="s">
        <v>19</v>
      </c>
    </row>
    <row r="4" spans="1:20" ht="17.25" customHeight="1">
      <c r="A4" s="5">
        <v>3</v>
      </c>
      <c r="B4" s="6" t="s">
        <v>24</v>
      </c>
      <c r="C4" s="6" t="s">
        <v>25</v>
      </c>
      <c r="D4" s="7" t="s">
        <v>17</v>
      </c>
      <c r="E4" s="7">
        <v>1973</v>
      </c>
      <c r="F4" s="13">
        <v>970</v>
      </c>
      <c r="G4" s="7">
        <v>9.144</v>
      </c>
      <c r="H4" s="8">
        <v>552.99935</v>
      </c>
      <c r="I4" s="8">
        <v>108.88888888888889</v>
      </c>
      <c r="J4" s="7">
        <v>1219</v>
      </c>
      <c r="K4" s="9">
        <f t="shared" si="0"/>
        <v>671.032238888889</v>
      </c>
      <c r="L4" s="10">
        <f t="shared" si="1"/>
        <v>650901.2717222223</v>
      </c>
      <c r="M4" s="7" t="str">
        <f t="shared" si="2"/>
        <v>energeticky významná</v>
      </c>
      <c r="N4" s="7" t="s">
        <v>18</v>
      </c>
      <c r="O4" s="11" t="s">
        <v>23</v>
      </c>
      <c r="P4" s="26" t="s">
        <v>127</v>
      </c>
      <c r="Q4" s="7" t="s">
        <v>19</v>
      </c>
      <c r="R4" s="11" t="s">
        <v>138</v>
      </c>
      <c r="S4" s="26" t="s">
        <v>19</v>
      </c>
      <c r="T4" s="11" t="s">
        <v>19</v>
      </c>
    </row>
    <row r="5" spans="1:20" ht="17.25" customHeight="1">
      <c r="A5" s="5">
        <v>4</v>
      </c>
      <c r="B5" s="6" t="s">
        <v>26</v>
      </c>
      <c r="C5" s="6" t="s">
        <v>27</v>
      </c>
      <c r="D5" s="7" t="s">
        <v>28</v>
      </c>
      <c r="E5" s="14" t="s">
        <v>29</v>
      </c>
      <c r="F5" s="7">
        <v>2472</v>
      </c>
      <c r="G5" s="7">
        <v>40.07</v>
      </c>
      <c r="H5" s="8">
        <v>0</v>
      </c>
      <c r="I5" s="8">
        <v>211.66666666666666</v>
      </c>
      <c r="J5" s="7">
        <v>490</v>
      </c>
      <c r="K5" s="9">
        <f t="shared" si="0"/>
        <v>251.73666666666665</v>
      </c>
      <c r="L5" s="10">
        <f t="shared" si="1"/>
        <v>622293.0399999999</v>
      </c>
      <c r="M5" s="7" t="str">
        <f t="shared" si="2"/>
        <v>energeticky významná</v>
      </c>
      <c r="N5" s="7" t="s">
        <v>18</v>
      </c>
      <c r="O5" s="11" t="s">
        <v>19</v>
      </c>
      <c r="P5" s="26" t="s">
        <v>23</v>
      </c>
      <c r="Q5" s="7" t="s">
        <v>23</v>
      </c>
      <c r="R5" s="11" t="s">
        <v>127</v>
      </c>
      <c r="S5" s="26" t="s">
        <v>23</v>
      </c>
      <c r="T5" s="11" t="s">
        <v>23</v>
      </c>
    </row>
    <row r="6" spans="1:20" ht="17.25" customHeight="1">
      <c r="A6" s="5">
        <v>5</v>
      </c>
      <c r="B6" s="6" t="s">
        <v>30</v>
      </c>
      <c r="C6" s="6" t="s">
        <v>31</v>
      </c>
      <c r="D6" s="7" t="s">
        <v>32</v>
      </c>
      <c r="E6" s="7">
        <v>1968</v>
      </c>
      <c r="F6" s="7">
        <v>956</v>
      </c>
      <c r="G6" s="7">
        <v>17</v>
      </c>
      <c r="H6" s="8">
        <v>400.99495</v>
      </c>
      <c r="I6" s="8">
        <v>162.77777777777777</v>
      </c>
      <c r="J6" s="7">
        <v>1914</v>
      </c>
      <c r="K6" s="9">
        <f t="shared" si="0"/>
        <v>580.7727277777778</v>
      </c>
      <c r="L6" s="10">
        <f t="shared" si="1"/>
        <v>555218.7277555557</v>
      </c>
      <c r="M6" s="7" t="str">
        <f t="shared" si="2"/>
        <v>energeticky významná</v>
      </c>
      <c r="N6" s="7" t="s">
        <v>18</v>
      </c>
      <c r="O6" s="11" t="s">
        <v>23</v>
      </c>
      <c r="P6" s="26" t="s">
        <v>143</v>
      </c>
      <c r="Q6" s="7" t="s">
        <v>19</v>
      </c>
      <c r="R6" s="11" t="s">
        <v>19</v>
      </c>
      <c r="S6" s="26" t="s">
        <v>19</v>
      </c>
      <c r="T6" s="11" t="s">
        <v>19</v>
      </c>
    </row>
    <row r="7" spans="1:20" ht="17.25" customHeight="1">
      <c r="A7" s="5">
        <v>6</v>
      </c>
      <c r="B7" s="6" t="s">
        <v>33</v>
      </c>
      <c r="C7" s="6" t="s">
        <v>34</v>
      </c>
      <c r="D7" s="7" t="s">
        <v>35</v>
      </c>
      <c r="E7" s="7">
        <v>1992</v>
      </c>
      <c r="F7" s="7">
        <v>2252</v>
      </c>
      <c r="G7" s="7">
        <v>0</v>
      </c>
      <c r="H7" s="8">
        <v>0</v>
      </c>
      <c r="I7" s="8">
        <v>171.525</v>
      </c>
      <c r="J7" s="7">
        <v>762.5</v>
      </c>
      <c r="K7" s="9">
        <f t="shared" si="0"/>
        <v>171.525</v>
      </c>
      <c r="L7" s="10">
        <f t="shared" si="1"/>
        <v>386274.3</v>
      </c>
      <c r="M7" s="7" t="s">
        <v>36</v>
      </c>
      <c r="N7" s="7" t="s">
        <v>37</v>
      </c>
      <c r="O7" s="11" t="s">
        <v>23</v>
      </c>
      <c r="P7" s="26" t="s">
        <v>23</v>
      </c>
      <c r="Q7" s="43" t="s">
        <v>151</v>
      </c>
      <c r="R7" s="11" t="s">
        <v>19</v>
      </c>
      <c r="S7" s="26" t="s">
        <v>19</v>
      </c>
      <c r="T7" s="11" t="s">
        <v>19</v>
      </c>
    </row>
    <row r="8" spans="1:20" ht="17.25" customHeight="1">
      <c r="A8" s="5">
        <v>7</v>
      </c>
      <c r="B8" s="6" t="s">
        <v>38</v>
      </c>
      <c r="C8" s="6" t="s">
        <v>39</v>
      </c>
      <c r="D8" s="7" t="s">
        <v>40</v>
      </c>
      <c r="E8" s="7">
        <v>2011</v>
      </c>
      <c r="F8" s="7">
        <v>2180</v>
      </c>
      <c r="G8" s="7">
        <v>53.548</v>
      </c>
      <c r="H8" s="8">
        <v>0</v>
      </c>
      <c r="I8" s="8">
        <v>123.61111111111111</v>
      </c>
      <c r="J8" s="7">
        <v>938</v>
      </c>
      <c r="K8" s="9">
        <f t="shared" si="0"/>
        <v>177.15911111111112</v>
      </c>
      <c r="L8" s="10">
        <f t="shared" si="1"/>
        <v>386206.86222222226</v>
      </c>
      <c r="M8" s="7" t="s">
        <v>36</v>
      </c>
      <c r="N8" s="7" t="s">
        <v>18</v>
      </c>
      <c r="O8" s="11" t="s">
        <v>23</v>
      </c>
      <c r="P8" s="26" t="s">
        <v>153</v>
      </c>
      <c r="Q8" s="7" t="s">
        <v>23</v>
      </c>
      <c r="R8" s="11" t="s">
        <v>127</v>
      </c>
      <c r="S8" s="26" t="s">
        <v>19</v>
      </c>
      <c r="T8" s="11" t="s">
        <v>19</v>
      </c>
    </row>
    <row r="9" spans="1:20" ht="17.25" customHeight="1">
      <c r="A9" s="5">
        <v>8</v>
      </c>
      <c r="B9" s="6" t="s">
        <v>41</v>
      </c>
      <c r="C9" s="6" t="s">
        <v>42</v>
      </c>
      <c r="D9" s="7" t="s">
        <v>43</v>
      </c>
      <c r="E9" s="7">
        <v>1507</v>
      </c>
      <c r="F9" s="13">
        <v>1284</v>
      </c>
      <c r="G9" s="7">
        <v>22.91</v>
      </c>
      <c r="H9" s="8">
        <v>0</v>
      </c>
      <c r="I9" s="8">
        <v>277.5</v>
      </c>
      <c r="J9" s="7">
        <v>66</v>
      </c>
      <c r="K9" s="9">
        <f t="shared" si="0"/>
        <v>300.41</v>
      </c>
      <c r="L9" s="10">
        <f t="shared" si="1"/>
        <v>385726.44000000006</v>
      </c>
      <c r="M9" s="7" t="s">
        <v>36</v>
      </c>
      <c r="N9" s="7" t="s">
        <v>18</v>
      </c>
      <c r="O9" s="11" t="s">
        <v>19</v>
      </c>
      <c r="P9" s="26" t="s">
        <v>23</v>
      </c>
      <c r="Q9" s="7" t="s">
        <v>19</v>
      </c>
      <c r="R9" s="11" t="s">
        <v>127</v>
      </c>
      <c r="S9" s="26" t="s">
        <v>23</v>
      </c>
      <c r="T9" s="11" t="s">
        <v>23</v>
      </c>
    </row>
    <row r="10" spans="1:20" ht="17.25" customHeight="1">
      <c r="A10" s="5">
        <v>9</v>
      </c>
      <c r="B10" s="6" t="s">
        <v>44</v>
      </c>
      <c r="C10" s="6" t="s">
        <v>45</v>
      </c>
      <c r="D10" s="7" t="s">
        <v>40</v>
      </c>
      <c r="E10" s="14" t="s">
        <v>29</v>
      </c>
      <c r="F10" s="7">
        <v>1414</v>
      </c>
      <c r="G10" s="7">
        <v>85.63</v>
      </c>
      <c r="H10" s="8">
        <v>0</v>
      </c>
      <c r="I10" s="8">
        <v>119.13888888888889</v>
      </c>
      <c r="J10" s="7">
        <v>2309</v>
      </c>
      <c r="K10" s="9">
        <f t="shared" si="0"/>
        <v>204.76888888888888</v>
      </c>
      <c r="L10" s="10">
        <f t="shared" si="1"/>
        <v>289543.2088888889</v>
      </c>
      <c r="M10" s="7" t="s">
        <v>36</v>
      </c>
      <c r="N10" s="7" t="s">
        <v>18</v>
      </c>
      <c r="O10" s="11" t="s">
        <v>19</v>
      </c>
      <c r="P10" s="26" t="s">
        <v>142</v>
      </c>
      <c r="Q10" s="7" t="s">
        <v>19</v>
      </c>
      <c r="R10" s="11" t="s">
        <v>143</v>
      </c>
      <c r="S10" s="26" t="s">
        <v>19</v>
      </c>
      <c r="T10" s="11" t="s">
        <v>23</v>
      </c>
    </row>
    <row r="11" spans="1:20" ht="17.25" customHeight="1">
      <c r="A11" s="5">
        <v>10</v>
      </c>
      <c r="B11" s="6" t="s">
        <v>46</v>
      </c>
      <c r="C11" s="6" t="s">
        <v>47</v>
      </c>
      <c r="D11" s="7" t="s">
        <v>32</v>
      </c>
      <c r="E11" s="7">
        <v>1967</v>
      </c>
      <c r="F11" s="15">
        <v>1660.26</v>
      </c>
      <c r="G11" s="7">
        <v>12.437</v>
      </c>
      <c r="H11" s="8">
        <v>2.24715</v>
      </c>
      <c r="I11" s="8">
        <v>147.5</v>
      </c>
      <c r="J11" s="7">
        <v>311</v>
      </c>
      <c r="K11" s="9">
        <f t="shared" si="0"/>
        <v>162.18415</v>
      </c>
      <c r="L11" s="10">
        <f t="shared" si="1"/>
        <v>269267.85687899997</v>
      </c>
      <c r="M11" s="7" t="s">
        <v>36</v>
      </c>
      <c r="N11" s="7" t="s">
        <v>18</v>
      </c>
      <c r="O11" s="11" t="s">
        <v>19</v>
      </c>
      <c r="P11" s="26" t="s">
        <v>127</v>
      </c>
      <c r="Q11" s="7" t="s">
        <v>19</v>
      </c>
      <c r="R11" s="11" t="s">
        <v>127</v>
      </c>
      <c r="S11" s="26" t="s">
        <v>19</v>
      </c>
      <c r="T11" s="11" t="s">
        <v>19</v>
      </c>
    </row>
    <row r="12" spans="1:20" ht="17.25" customHeight="1">
      <c r="A12" s="5">
        <v>11</v>
      </c>
      <c r="B12" s="16" t="s">
        <v>33</v>
      </c>
      <c r="C12" s="6" t="s">
        <v>48</v>
      </c>
      <c r="D12" s="7" t="s">
        <v>40</v>
      </c>
      <c r="E12" s="7">
        <v>1992</v>
      </c>
      <c r="F12" s="15">
        <v>2252.3</v>
      </c>
      <c r="G12" s="7">
        <v>0</v>
      </c>
      <c r="H12" s="8">
        <v>0</v>
      </c>
      <c r="I12" s="8">
        <v>118.61111111111111</v>
      </c>
      <c r="J12" s="7">
        <v>762</v>
      </c>
      <c r="K12" s="9">
        <f t="shared" si="0"/>
        <v>118.61111111111111</v>
      </c>
      <c r="L12" s="10">
        <f t="shared" si="1"/>
        <v>267147.80555555556</v>
      </c>
      <c r="M12" s="7" t="s">
        <v>36</v>
      </c>
      <c r="N12" s="7" t="s">
        <v>18</v>
      </c>
      <c r="O12" s="11" t="s">
        <v>19</v>
      </c>
      <c r="P12" s="26" t="s">
        <v>23</v>
      </c>
      <c r="Q12" s="43" t="s">
        <v>151</v>
      </c>
      <c r="R12" s="11" t="s">
        <v>19</v>
      </c>
      <c r="S12" s="26" t="s">
        <v>19</v>
      </c>
      <c r="T12" s="11" t="s">
        <v>19</v>
      </c>
    </row>
    <row r="13" spans="1:20" ht="17.25" customHeight="1">
      <c r="A13" s="5">
        <v>12</v>
      </c>
      <c r="B13" s="6" t="s">
        <v>49</v>
      </c>
      <c r="C13" s="6" t="s">
        <v>50</v>
      </c>
      <c r="D13" s="7" t="s">
        <v>32</v>
      </c>
      <c r="E13" s="7">
        <v>1967</v>
      </c>
      <c r="F13" s="7">
        <v>1022</v>
      </c>
      <c r="G13" s="7">
        <v>33.613</v>
      </c>
      <c r="H13" s="8">
        <v>11.86875</v>
      </c>
      <c r="I13" s="8">
        <v>173.88888888888889</v>
      </c>
      <c r="J13" s="7">
        <v>377</v>
      </c>
      <c r="K13" s="9">
        <f t="shared" si="0"/>
        <v>219.3706388888889</v>
      </c>
      <c r="L13" s="10">
        <f t="shared" si="1"/>
        <v>224196.79294444446</v>
      </c>
      <c r="M13" s="7" t="s">
        <v>36</v>
      </c>
      <c r="N13" s="7" t="s">
        <v>18</v>
      </c>
      <c r="O13" s="11" t="s">
        <v>23</v>
      </c>
      <c r="P13" s="26" t="s">
        <v>139</v>
      </c>
      <c r="Q13" s="7" t="s">
        <v>19</v>
      </c>
      <c r="R13" s="11" t="s">
        <v>139</v>
      </c>
      <c r="S13" s="26" t="s">
        <v>19</v>
      </c>
      <c r="T13" s="11" t="s">
        <v>19</v>
      </c>
    </row>
    <row r="14" spans="1:20" ht="17.25" customHeight="1">
      <c r="A14" s="5">
        <v>13</v>
      </c>
      <c r="B14" s="6" t="s">
        <v>51</v>
      </c>
      <c r="C14" s="6" t="s">
        <v>52</v>
      </c>
      <c r="D14" s="7" t="s">
        <v>32</v>
      </c>
      <c r="E14" s="7">
        <v>1982</v>
      </c>
      <c r="F14" s="7">
        <v>1347</v>
      </c>
      <c r="G14" s="7">
        <v>15.738</v>
      </c>
      <c r="H14" s="8">
        <v>0</v>
      </c>
      <c r="I14" s="8">
        <v>142.5</v>
      </c>
      <c r="J14" s="7">
        <v>664</v>
      </c>
      <c r="K14" s="9">
        <f t="shared" si="0"/>
        <v>158.238</v>
      </c>
      <c r="L14" s="10">
        <f t="shared" si="1"/>
        <v>213146.586</v>
      </c>
      <c r="M14" s="7" t="s">
        <v>36</v>
      </c>
      <c r="N14" s="7" t="s">
        <v>18</v>
      </c>
      <c r="O14" s="11" t="s">
        <v>19</v>
      </c>
      <c r="P14" s="26" t="s">
        <v>127</v>
      </c>
      <c r="Q14" s="7" t="s">
        <v>138</v>
      </c>
      <c r="R14" s="11" t="s">
        <v>138</v>
      </c>
      <c r="S14" s="26" t="s">
        <v>19</v>
      </c>
      <c r="T14" s="11" t="s">
        <v>19</v>
      </c>
    </row>
    <row r="15" spans="1:20" ht="17.25" customHeight="1">
      <c r="A15" s="5">
        <v>14</v>
      </c>
      <c r="B15" s="6" t="s">
        <v>53</v>
      </c>
      <c r="C15" s="6" t="s">
        <v>54</v>
      </c>
      <c r="D15" s="7" t="s">
        <v>32</v>
      </c>
      <c r="E15" s="14" t="s">
        <v>29</v>
      </c>
      <c r="F15" s="7">
        <v>1279</v>
      </c>
      <c r="G15" s="7">
        <v>47.442</v>
      </c>
      <c r="H15" s="8">
        <v>37.347</v>
      </c>
      <c r="I15" s="8">
        <v>80</v>
      </c>
      <c r="J15" s="7">
        <v>439</v>
      </c>
      <c r="K15" s="9">
        <f t="shared" si="0"/>
        <v>164.789</v>
      </c>
      <c r="L15" s="10">
        <f t="shared" si="1"/>
        <v>210765.131</v>
      </c>
      <c r="M15" s="7" t="s">
        <v>36</v>
      </c>
      <c r="N15" s="7" t="s">
        <v>18</v>
      </c>
      <c r="O15" s="11" t="s">
        <v>19</v>
      </c>
      <c r="P15" s="26" t="s">
        <v>23</v>
      </c>
      <c r="Q15" s="7" t="s">
        <v>163</v>
      </c>
      <c r="R15" s="11" t="s">
        <v>139</v>
      </c>
      <c r="S15" s="26" t="s">
        <v>19</v>
      </c>
      <c r="T15" s="11" t="s">
        <v>19</v>
      </c>
    </row>
    <row r="16" spans="1:20" ht="17.25" customHeight="1">
      <c r="A16" s="5">
        <v>15</v>
      </c>
      <c r="B16" s="6" t="s">
        <v>55</v>
      </c>
      <c r="C16" s="6" t="s">
        <v>56</v>
      </c>
      <c r="D16" s="7" t="s">
        <v>32</v>
      </c>
      <c r="E16" s="7">
        <v>1966</v>
      </c>
      <c r="F16" s="7">
        <v>851</v>
      </c>
      <c r="G16" s="7">
        <v>19.888</v>
      </c>
      <c r="H16" s="8">
        <v>0</v>
      </c>
      <c r="I16" s="8">
        <v>220.83333333333331</v>
      </c>
      <c r="J16" s="7">
        <v>689</v>
      </c>
      <c r="K16" s="9">
        <f t="shared" si="0"/>
        <v>240.72133333333332</v>
      </c>
      <c r="L16" s="10">
        <f t="shared" si="1"/>
        <v>204853.85466666665</v>
      </c>
      <c r="M16" s="7" t="s">
        <v>36</v>
      </c>
      <c r="N16" s="7" t="s">
        <v>18</v>
      </c>
      <c r="O16" s="11" t="s">
        <v>19</v>
      </c>
      <c r="P16" s="26" t="s">
        <v>127</v>
      </c>
      <c r="Q16" s="7" t="s">
        <v>19</v>
      </c>
      <c r="R16" s="11" t="s">
        <v>127</v>
      </c>
      <c r="S16" s="26" t="s">
        <v>19</v>
      </c>
      <c r="T16" s="11" t="s">
        <v>19</v>
      </c>
    </row>
    <row r="17" spans="1:20" ht="17.25" customHeight="1">
      <c r="A17" s="5">
        <v>16</v>
      </c>
      <c r="B17" s="6" t="s">
        <v>57</v>
      </c>
      <c r="C17" s="6" t="s">
        <v>16</v>
      </c>
      <c r="D17" s="7" t="s">
        <v>32</v>
      </c>
      <c r="E17" s="7">
        <v>1966</v>
      </c>
      <c r="F17" s="7">
        <v>824</v>
      </c>
      <c r="G17" s="7">
        <v>88.93</v>
      </c>
      <c r="H17" s="8">
        <v>31.924300000000002</v>
      </c>
      <c r="I17" s="8">
        <v>122.5</v>
      </c>
      <c r="J17" s="7">
        <v>1550</v>
      </c>
      <c r="K17" s="9">
        <f t="shared" si="0"/>
        <v>243.35430000000002</v>
      </c>
      <c r="L17" s="10">
        <f t="shared" si="1"/>
        <v>200523.9432</v>
      </c>
      <c r="M17" s="7" t="s">
        <v>36</v>
      </c>
      <c r="N17" s="7" t="s">
        <v>18</v>
      </c>
      <c r="O17" s="11" t="s">
        <v>19</v>
      </c>
      <c r="P17" s="26" t="s">
        <v>127</v>
      </c>
      <c r="Q17" s="7" t="s">
        <v>158</v>
      </c>
      <c r="R17" s="11" t="s">
        <v>157</v>
      </c>
      <c r="S17" s="26" t="s">
        <v>19</v>
      </c>
      <c r="T17" s="11" t="s">
        <v>19</v>
      </c>
    </row>
    <row r="18" spans="1:20" ht="17.25" customHeight="1">
      <c r="A18" s="5">
        <v>17</v>
      </c>
      <c r="B18" s="6" t="s">
        <v>58</v>
      </c>
      <c r="C18" s="6" t="s">
        <v>59</v>
      </c>
      <c r="D18" s="7" t="s">
        <v>40</v>
      </c>
      <c r="E18" s="14" t="s">
        <v>29</v>
      </c>
      <c r="F18" s="7">
        <v>1369</v>
      </c>
      <c r="G18" s="7">
        <v>14.262</v>
      </c>
      <c r="H18" s="8">
        <v>0</v>
      </c>
      <c r="I18" s="8">
        <v>128.33333333333334</v>
      </c>
      <c r="J18" s="7">
        <v>71</v>
      </c>
      <c r="K18" s="9">
        <f t="shared" si="0"/>
        <v>142.59533333333334</v>
      </c>
      <c r="L18" s="10">
        <f t="shared" si="1"/>
        <v>195213.01133333336</v>
      </c>
      <c r="M18" s="7" t="s">
        <v>36</v>
      </c>
      <c r="N18" s="7" t="s">
        <v>18</v>
      </c>
      <c r="O18" s="11" t="s">
        <v>19</v>
      </c>
      <c r="P18" s="26" t="s">
        <v>23</v>
      </c>
      <c r="Q18" s="7" t="s">
        <v>23</v>
      </c>
      <c r="R18" s="11" t="s">
        <v>127</v>
      </c>
      <c r="S18" s="26" t="s">
        <v>19</v>
      </c>
      <c r="T18" s="11" t="s">
        <v>23</v>
      </c>
    </row>
    <row r="19" spans="1:20" ht="17.25" customHeight="1">
      <c r="A19" s="5">
        <v>18</v>
      </c>
      <c r="B19" s="6" t="s">
        <v>60</v>
      </c>
      <c r="C19" s="6" t="s">
        <v>16</v>
      </c>
      <c r="D19" s="7" t="s">
        <v>32</v>
      </c>
      <c r="E19" s="7">
        <v>1966</v>
      </c>
      <c r="F19" s="7">
        <v>941</v>
      </c>
      <c r="G19" s="7">
        <v>34.953</v>
      </c>
      <c r="H19" s="8">
        <v>3.165</v>
      </c>
      <c r="I19" s="8">
        <v>161.38888888888889</v>
      </c>
      <c r="J19" s="7">
        <v>710</v>
      </c>
      <c r="K19" s="9">
        <f t="shared" si="0"/>
        <v>199.50688888888888</v>
      </c>
      <c r="L19" s="10">
        <f t="shared" si="1"/>
        <v>187735.98244444444</v>
      </c>
      <c r="M19" s="7" t="s">
        <v>36</v>
      </c>
      <c r="N19" s="7" t="s">
        <v>18</v>
      </c>
      <c r="O19" s="11" t="s">
        <v>19</v>
      </c>
      <c r="P19" s="26" t="s">
        <v>159</v>
      </c>
      <c r="Q19" s="7" t="s">
        <v>19</v>
      </c>
      <c r="R19" s="11" t="s">
        <v>127</v>
      </c>
      <c r="S19" s="26" t="s">
        <v>19</v>
      </c>
      <c r="T19" s="11" t="s">
        <v>19</v>
      </c>
    </row>
    <row r="20" spans="1:20" ht="17.25" customHeight="1">
      <c r="A20" s="5">
        <v>19</v>
      </c>
      <c r="B20" s="6" t="s">
        <v>61</v>
      </c>
      <c r="C20" s="6" t="s">
        <v>62</v>
      </c>
      <c r="D20" s="7" t="s">
        <v>32</v>
      </c>
      <c r="E20" s="7">
        <v>1970</v>
      </c>
      <c r="F20" s="7">
        <v>1301</v>
      </c>
      <c r="G20" s="7">
        <v>10.728</v>
      </c>
      <c r="H20" s="8">
        <v>6.2139500000000005</v>
      </c>
      <c r="I20" s="8">
        <v>125.27777777777777</v>
      </c>
      <c r="J20" s="7">
        <v>1685</v>
      </c>
      <c r="K20" s="9">
        <f t="shared" si="0"/>
        <v>142.21972777777776</v>
      </c>
      <c r="L20" s="10">
        <f t="shared" si="1"/>
        <v>185027.86583888886</v>
      </c>
      <c r="M20" s="7" t="s">
        <v>36</v>
      </c>
      <c r="N20" s="7" t="s">
        <v>18</v>
      </c>
      <c r="O20" s="11" t="s">
        <v>19</v>
      </c>
      <c r="P20" s="26" t="s">
        <v>127</v>
      </c>
      <c r="Q20" s="7" t="s">
        <v>19</v>
      </c>
      <c r="R20" s="11" t="s">
        <v>154</v>
      </c>
      <c r="S20" s="26" t="s">
        <v>19</v>
      </c>
      <c r="T20" s="11" t="s">
        <v>19</v>
      </c>
    </row>
    <row r="21" spans="1:20" ht="17.25" customHeight="1">
      <c r="A21" s="5">
        <v>20</v>
      </c>
      <c r="B21" s="6" t="s">
        <v>63</v>
      </c>
      <c r="C21" s="6" t="s">
        <v>64</v>
      </c>
      <c r="D21" s="7" t="s">
        <v>32</v>
      </c>
      <c r="E21" s="7">
        <v>1969</v>
      </c>
      <c r="F21" s="7">
        <v>964</v>
      </c>
      <c r="G21" s="7">
        <v>15.364</v>
      </c>
      <c r="H21" s="8">
        <v>5.5915</v>
      </c>
      <c r="I21" s="8">
        <v>138.88888888888889</v>
      </c>
      <c r="J21" s="7">
        <v>1830</v>
      </c>
      <c r="K21" s="9">
        <f t="shared" si="0"/>
        <v>159.8443888888889</v>
      </c>
      <c r="L21" s="10">
        <f t="shared" si="1"/>
        <v>154089.9908888889</v>
      </c>
      <c r="M21" s="7" t="s">
        <v>36</v>
      </c>
      <c r="N21" s="7" t="s">
        <v>18</v>
      </c>
      <c r="O21" s="11" t="s">
        <v>23</v>
      </c>
      <c r="P21" s="26" t="s">
        <v>127</v>
      </c>
      <c r="Q21" s="7" t="s">
        <v>19</v>
      </c>
      <c r="R21" s="11" t="s">
        <v>127</v>
      </c>
      <c r="S21" s="26" t="s">
        <v>19</v>
      </c>
      <c r="T21" s="11" t="s">
        <v>19</v>
      </c>
    </row>
    <row r="22" spans="1:20" ht="17.25" customHeight="1">
      <c r="A22" s="5">
        <v>21</v>
      </c>
      <c r="B22" s="6" t="s">
        <v>65</v>
      </c>
      <c r="C22" s="6" t="s">
        <v>66</v>
      </c>
      <c r="D22" s="7" t="s">
        <v>32</v>
      </c>
      <c r="E22" s="14" t="s">
        <v>29</v>
      </c>
      <c r="F22" s="7">
        <v>1300</v>
      </c>
      <c r="G22" s="7">
        <v>2.977</v>
      </c>
      <c r="H22" s="8">
        <v>0</v>
      </c>
      <c r="I22" s="8">
        <v>108.61111111111111</v>
      </c>
      <c r="J22" s="7">
        <v>349</v>
      </c>
      <c r="K22" s="9">
        <f t="shared" si="0"/>
        <v>111.58811111111112</v>
      </c>
      <c r="L22" s="10">
        <f t="shared" si="1"/>
        <v>145064.54444444444</v>
      </c>
      <c r="M22" s="7" t="s">
        <v>36</v>
      </c>
      <c r="N22" s="7" t="s">
        <v>18</v>
      </c>
      <c r="O22" s="11" t="s">
        <v>19</v>
      </c>
      <c r="P22" s="26" t="s">
        <v>127</v>
      </c>
      <c r="Q22" s="7"/>
      <c r="R22" s="11" t="s">
        <v>127</v>
      </c>
      <c r="S22" s="26" t="s">
        <v>19</v>
      </c>
      <c r="T22" s="11" t="s">
        <v>19</v>
      </c>
    </row>
    <row r="23" spans="1:20" ht="17.25" customHeight="1">
      <c r="A23" s="5">
        <v>22</v>
      </c>
      <c r="B23" s="6" t="s">
        <v>67</v>
      </c>
      <c r="C23" s="6" t="s">
        <v>68</v>
      </c>
      <c r="D23" s="7" t="s">
        <v>32</v>
      </c>
      <c r="E23" s="7">
        <v>1697</v>
      </c>
      <c r="F23" s="7">
        <v>850</v>
      </c>
      <c r="G23" s="7">
        <v>8.56</v>
      </c>
      <c r="H23" s="8">
        <v>58.088300000000004</v>
      </c>
      <c r="I23" s="8">
        <v>98.33333333333333</v>
      </c>
      <c r="J23" s="7">
        <v>1352</v>
      </c>
      <c r="K23" s="9">
        <f t="shared" si="0"/>
        <v>164.98163333333332</v>
      </c>
      <c r="L23" s="10">
        <f t="shared" si="1"/>
        <v>140234.38833333334</v>
      </c>
      <c r="M23" s="7" t="s">
        <v>36</v>
      </c>
      <c r="N23" s="7" t="s">
        <v>37</v>
      </c>
      <c r="O23" s="11" t="s">
        <v>19</v>
      </c>
      <c r="P23" s="26" t="s">
        <v>127</v>
      </c>
      <c r="Q23" s="7" t="s">
        <v>19</v>
      </c>
      <c r="R23" s="11" t="s">
        <v>127</v>
      </c>
      <c r="S23" s="26" t="s">
        <v>19</v>
      </c>
      <c r="T23" s="11" t="s">
        <v>19</v>
      </c>
    </row>
    <row r="24" spans="1:20" ht="17.25" customHeight="1">
      <c r="A24" s="5">
        <v>23</v>
      </c>
      <c r="B24" s="6" t="s">
        <v>69</v>
      </c>
      <c r="C24" s="6" t="s">
        <v>70</v>
      </c>
      <c r="D24" s="7" t="s">
        <v>40</v>
      </c>
      <c r="E24" s="7">
        <v>1960</v>
      </c>
      <c r="F24" s="7">
        <v>953</v>
      </c>
      <c r="G24" s="7">
        <v>18.006</v>
      </c>
      <c r="H24" s="8">
        <v>0</v>
      </c>
      <c r="I24" s="8">
        <v>126.66666666666666</v>
      </c>
      <c r="J24" s="7">
        <v>461</v>
      </c>
      <c r="K24" s="9">
        <f t="shared" si="0"/>
        <v>144.67266666666666</v>
      </c>
      <c r="L24" s="10">
        <f t="shared" si="1"/>
        <v>137873.05133333334</v>
      </c>
      <c r="M24" s="7" t="s">
        <v>36</v>
      </c>
      <c r="N24" s="7" t="s">
        <v>18</v>
      </c>
      <c r="O24" s="11" t="s">
        <v>19</v>
      </c>
      <c r="P24" s="26" t="s">
        <v>145</v>
      </c>
      <c r="Q24" s="7" t="s">
        <v>144</v>
      </c>
      <c r="R24" s="11" t="s">
        <v>127</v>
      </c>
      <c r="S24" s="26" t="s">
        <v>19</v>
      </c>
      <c r="T24" s="11" t="s">
        <v>19</v>
      </c>
    </row>
    <row r="25" spans="1:20" ht="17.25" customHeight="1">
      <c r="A25" s="5">
        <v>24</v>
      </c>
      <c r="B25" s="6" t="s">
        <v>71</v>
      </c>
      <c r="C25" s="6" t="s">
        <v>72</v>
      </c>
      <c r="D25" s="7" t="s">
        <v>32</v>
      </c>
      <c r="E25" s="7">
        <v>1964</v>
      </c>
      <c r="F25" s="7">
        <v>803</v>
      </c>
      <c r="G25" s="7">
        <v>9.842</v>
      </c>
      <c r="H25" s="8">
        <v>42.18945000000001</v>
      </c>
      <c r="I25" s="8">
        <v>104.16666666666666</v>
      </c>
      <c r="J25" s="7">
        <v>2671</v>
      </c>
      <c r="K25" s="9">
        <f t="shared" si="0"/>
        <v>156.19811666666666</v>
      </c>
      <c r="L25" s="10">
        <f t="shared" si="1"/>
        <v>125427.08768333333</v>
      </c>
      <c r="M25" s="7" t="s">
        <v>36</v>
      </c>
      <c r="N25" s="7" t="s">
        <v>37</v>
      </c>
      <c r="O25" s="11" t="s">
        <v>19</v>
      </c>
      <c r="P25" s="26" t="s">
        <v>127</v>
      </c>
      <c r="Q25" s="7" t="s">
        <v>19</v>
      </c>
      <c r="R25" s="11" t="s">
        <v>127</v>
      </c>
      <c r="S25" s="26" t="s">
        <v>19</v>
      </c>
      <c r="T25" s="11" t="s">
        <v>19</v>
      </c>
    </row>
    <row r="26" spans="1:20" ht="17.25" customHeight="1">
      <c r="A26" s="5">
        <v>25</v>
      </c>
      <c r="B26" s="6" t="s">
        <v>73</v>
      </c>
      <c r="C26" s="6" t="s">
        <v>74</v>
      </c>
      <c r="D26" s="7" t="s">
        <v>40</v>
      </c>
      <c r="E26" s="7">
        <v>1963</v>
      </c>
      <c r="F26" s="7">
        <v>850</v>
      </c>
      <c r="G26" s="7">
        <v>14.426</v>
      </c>
      <c r="H26" s="8">
        <v>7.92305</v>
      </c>
      <c r="I26" s="8">
        <v>110</v>
      </c>
      <c r="J26" s="7">
        <v>495</v>
      </c>
      <c r="K26" s="9">
        <f t="shared" si="0"/>
        <v>132.34905</v>
      </c>
      <c r="L26" s="10">
        <f t="shared" si="1"/>
        <v>112496.6925</v>
      </c>
      <c r="M26" s="7" t="s">
        <v>36</v>
      </c>
      <c r="N26" s="7" t="s">
        <v>18</v>
      </c>
      <c r="O26" s="11" t="s">
        <v>19</v>
      </c>
      <c r="P26" s="26" t="s">
        <v>146</v>
      </c>
      <c r="Q26" s="7" t="s">
        <v>144</v>
      </c>
      <c r="R26" s="11" t="s">
        <v>127</v>
      </c>
      <c r="S26" s="26" t="s">
        <v>19</v>
      </c>
      <c r="T26" s="11" t="s">
        <v>19</v>
      </c>
    </row>
    <row r="27" spans="1:20" ht="17.25" customHeight="1">
      <c r="A27" s="5">
        <v>26</v>
      </c>
      <c r="B27" s="6" t="s">
        <v>75</v>
      </c>
      <c r="C27" s="6" t="s">
        <v>76</v>
      </c>
      <c r="D27" s="7" t="s">
        <v>40</v>
      </c>
      <c r="E27" s="7">
        <v>1961</v>
      </c>
      <c r="F27" s="7">
        <v>916</v>
      </c>
      <c r="G27" s="7">
        <v>12.376</v>
      </c>
      <c r="H27" s="8">
        <v>8.840900000000001</v>
      </c>
      <c r="I27" s="8">
        <v>100.27777777777777</v>
      </c>
      <c r="J27" s="7">
        <v>560</v>
      </c>
      <c r="K27" s="9">
        <f t="shared" si="0"/>
        <v>121.49467777777778</v>
      </c>
      <c r="L27" s="10">
        <f t="shared" si="1"/>
        <v>111289.12484444445</v>
      </c>
      <c r="M27" s="7" t="s">
        <v>36</v>
      </c>
      <c r="N27" s="7" t="s">
        <v>18</v>
      </c>
      <c r="O27" s="11" t="s">
        <v>19</v>
      </c>
      <c r="P27" s="26" t="s">
        <v>147</v>
      </c>
      <c r="Q27" s="7" t="s">
        <v>144</v>
      </c>
      <c r="R27" s="11" t="s">
        <v>127</v>
      </c>
      <c r="S27" s="26" t="s">
        <v>19</v>
      </c>
      <c r="T27" s="11" t="s">
        <v>19</v>
      </c>
    </row>
    <row r="28" spans="1:20" ht="17.25" customHeight="1">
      <c r="A28" s="5">
        <v>27</v>
      </c>
      <c r="B28" s="6" t="s">
        <v>77</v>
      </c>
      <c r="C28" s="6" t="s">
        <v>78</v>
      </c>
      <c r="D28" s="17" t="s">
        <v>43</v>
      </c>
      <c r="E28" s="14" t="s">
        <v>29</v>
      </c>
      <c r="F28" s="7">
        <v>1202</v>
      </c>
      <c r="G28" s="7">
        <v>90.557</v>
      </c>
      <c r="H28" s="8">
        <v>0</v>
      </c>
      <c r="I28" s="8">
        <v>0</v>
      </c>
      <c r="J28" s="7">
        <v>35</v>
      </c>
      <c r="K28" s="9">
        <f t="shared" si="0"/>
        <v>90.557</v>
      </c>
      <c r="L28" s="10">
        <f t="shared" si="1"/>
        <v>108849.514</v>
      </c>
      <c r="M28" s="7" t="s">
        <v>36</v>
      </c>
      <c r="N28" s="7" t="s">
        <v>19</v>
      </c>
      <c r="O28" s="11" t="s">
        <v>19</v>
      </c>
      <c r="P28" s="26" t="s">
        <v>23</v>
      </c>
      <c r="Q28" s="7" t="s">
        <v>19</v>
      </c>
      <c r="R28" s="11" t="s">
        <v>127</v>
      </c>
      <c r="S28" s="26" t="s">
        <v>23</v>
      </c>
      <c r="T28" s="11" t="s">
        <v>23</v>
      </c>
    </row>
    <row r="29" spans="1:20" ht="17.25" customHeight="1">
      <c r="A29" s="5">
        <v>28</v>
      </c>
      <c r="B29" s="6" t="s">
        <v>79</v>
      </c>
      <c r="C29" s="6" t="s">
        <v>80</v>
      </c>
      <c r="D29" s="7" t="s">
        <v>32</v>
      </c>
      <c r="E29" s="7">
        <v>1961</v>
      </c>
      <c r="F29" s="7">
        <v>757</v>
      </c>
      <c r="G29" s="7">
        <v>16.837</v>
      </c>
      <c r="H29" s="8">
        <v>4.44155</v>
      </c>
      <c r="I29" s="8">
        <v>111.11111111111111</v>
      </c>
      <c r="J29" s="7">
        <v>820</v>
      </c>
      <c r="K29" s="9">
        <f t="shared" si="0"/>
        <v>132.3896611111111</v>
      </c>
      <c r="L29" s="10">
        <f t="shared" si="1"/>
        <v>100218.9734611111</v>
      </c>
      <c r="M29" s="7" t="s">
        <v>36</v>
      </c>
      <c r="N29" s="7" t="s">
        <v>18</v>
      </c>
      <c r="O29" s="11" t="s">
        <v>23</v>
      </c>
      <c r="P29" s="26" t="s">
        <v>170</v>
      </c>
      <c r="Q29" s="7" t="s">
        <v>169</v>
      </c>
      <c r="R29" s="11" t="s">
        <v>23</v>
      </c>
      <c r="S29" s="26" t="s">
        <v>19</v>
      </c>
      <c r="T29" s="11" t="s">
        <v>19</v>
      </c>
    </row>
    <row r="30" spans="1:20" ht="17.25" customHeight="1">
      <c r="A30" s="5">
        <v>29</v>
      </c>
      <c r="B30" s="6" t="s">
        <v>81</v>
      </c>
      <c r="C30" s="6" t="s">
        <v>82</v>
      </c>
      <c r="D30" s="7" t="s">
        <v>32</v>
      </c>
      <c r="E30" s="7">
        <v>1962</v>
      </c>
      <c r="F30" s="7">
        <v>547</v>
      </c>
      <c r="G30" s="7">
        <v>17.171</v>
      </c>
      <c r="H30" s="8">
        <v>19.67575</v>
      </c>
      <c r="I30" s="8">
        <v>120.83333333333333</v>
      </c>
      <c r="J30" s="7">
        <v>446</v>
      </c>
      <c r="K30" s="9">
        <f t="shared" si="0"/>
        <v>157.68008333333333</v>
      </c>
      <c r="L30" s="10">
        <f t="shared" si="1"/>
        <v>86251.00558333333</v>
      </c>
      <c r="M30" s="7" t="str">
        <f t="shared" si="2"/>
        <v>energeticky nevýznamná</v>
      </c>
      <c r="N30" s="7" t="s">
        <v>18</v>
      </c>
      <c r="O30" s="11" t="s">
        <v>23</v>
      </c>
      <c r="P30" s="26" t="s">
        <v>127</v>
      </c>
      <c r="Q30" s="7" t="s">
        <v>19</v>
      </c>
      <c r="R30" s="11" t="s">
        <v>139</v>
      </c>
      <c r="S30" s="26" t="s">
        <v>19</v>
      </c>
      <c r="T30" s="11" t="s">
        <v>19</v>
      </c>
    </row>
    <row r="31" spans="1:20" ht="16.5" customHeight="1">
      <c r="A31" s="5">
        <v>30</v>
      </c>
      <c r="B31" s="6" t="s">
        <v>83</v>
      </c>
      <c r="C31" s="6" t="s">
        <v>84</v>
      </c>
      <c r="D31" s="7" t="s">
        <v>32</v>
      </c>
      <c r="E31" s="7">
        <v>1952</v>
      </c>
      <c r="F31" s="15">
        <v>1042.03</v>
      </c>
      <c r="G31" s="7">
        <v>2.138</v>
      </c>
      <c r="H31" s="8">
        <v>12.60725</v>
      </c>
      <c r="I31" s="8">
        <v>63.888888888888886</v>
      </c>
      <c r="J31" s="7">
        <v>241</v>
      </c>
      <c r="K31" s="9">
        <f t="shared" si="0"/>
        <v>78.63413888888888</v>
      </c>
      <c r="L31" s="10">
        <f t="shared" si="1"/>
        <v>81939.13174638888</v>
      </c>
      <c r="M31" s="7" t="str">
        <f t="shared" si="2"/>
        <v>energeticky nevýznamná</v>
      </c>
      <c r="N31" s="7" t="s">
        <v>18</v>
      </c>
      <c r="O31" s="11" t="s">
        <v>23</v>
      </c>
      <c r="P31" s="26" t="s">
        <v>127</v>
      </c>
      <c r="Q31" s="7" t="s">
        <v>140</v>
      </c>
      <c r="R31" s="11" t="s">
        <v>127</v>
      </c>
      <c r="S31" s="26" t="s">
        <v>19</v>
      </c>
      <c r="T31" s="11" t="s">
        <v>19</v>
      </c>
    </row>
    <row r="32" spans="1:20" ht="17.25" customHeight="1">
      <c r="A32" s="5">
        <v>31</v>
      </c>
      <c r="B32" s="6" t="s">
        <v>86</v>
      </c>
      <c r="C32" s="6" t="s">
        <v>87</v>
      </c>
      <c r="D32" s="7" t="s">
        <v>32</v>
      </c>
      <c r="E32" s="7">
        <v>1963</v>
      </c>
      <c r="F32" s="7">
        <v>665</v>
      </c>
      <c r="G32" s="7">
        <v>9.139</v>
      </c>
      <c r="H32" s="8">
        <v>0</v>
      </c>
      <c r="I32" s="8">
        <v>102.77777777777777</v>
      </c>
      <c r="J32" s="7">
        <v>322</v>
      </c>
      <c r="K32" s="9">
        <f t="shared" si="0"/>
        <v>111.91677777777777</v>
      </c>
      <c r="L32" s="10">
        <f t="shared" si="1"/>
        <v>74424.65722222222</v>
      </c>
      <c r="M32" s="7" t="str">
        <f t="shared" si="2"/>
        <v>energeticky nevýznamná</v>
      </c>
      <c r="N32" s="7" t="s">
        <v>18</v>
      </c>
      <c r="O32" s="11" t="s">
        <v>19</v>
      </c>
      <c r="P32" s="26" t="s">
        <v>127</v>
      </c>
      <c r="Q32" s="7" t="s">
        <v>19</v>
      </c>
      <c r="R32" s="11" t="s">
        <v>127</v>
      </c>
      <c r="S32" s="26" t="s">
        <v>19</v>
      </c>
      <c r="T32" s="11" t="s">
        <v>19</v>
      </c>
    </row>
    <row r="33" spans="1:20" ht="17.25" customHeight="1">
      <c r="A33" s="5">
        <v>32</v>
      </c>
      <c r="B33" s="6" t="s">
        <v>88</v>
      </c>
      <c r="C33" s="6" t="s">
        <v>89</v>
      </c>
      <c r="D33" s="7" t="s">
        <v>32</v>
      </c>
      <c r="E33" s="7">
        <v>1965</v>
      </c>
      <c r="F33" s="15">
        <v>738.68</v>
      </c>
      <c r="G33" s="7">
        <v>0</v>
      </c>
      <c r="H33" s="8">
        <v>27.503850000000003</v>
      </c>
      <c r="I33" s="8">
        <v>62.5</v>
      </c>
      <c r="J33" s="7">
        <v>2708</v>
      </c>
      <c r="K33" s="9">
        <f t="shared" si="0"/>
        <v>90.00385</v>
      </c>
      <c r="L33" s="10">
        <f t="shared" si="1"/>
        <v>66484.043918</v>
      </c>
      <c r="M33" s="7" t="str">
        <f t="shared" si="2"/>
        <v>energeticky nevýznamná</v>
      </c>
      <c r="N33" s="7" t="s">
        <v>37</v>
      </c>
      <c r="O33" s="11" t="s">
        <v>19</v>
      </c>
      <c r="P33" s="26" t="s">
        <v>23</v>
      </c>
      <c r="Q33" s="7" t="s">
        <v>23</v>
      </c>
      <c r="R33" s="11" t="s">
        <v>23</v>
      </c>
      <c r="S33" s="26" t="s">
        <v>19</v>
      </c>
      <c r="T33" s="11" t="s">
        <v>19</v>
      </c>
    </row>
    <row r="34" spans="1:20" ht="17.25" customHeight="1">
      <c r="A34" s="5">
        <v>33</v>
      </c>
      <c r="B34" s="6" t="s">
        <v>90</v>
      </c>
      <c r="C34" s="6" t="s">
        <v>91</v>
      </c>
      <c r="D34" s="7" t="s">
        <v>32</v>
      </c>
      <c r="E34" s="7">
        <v>1958</v>
      </c>
      <c r="F34" s="7">
        <v>590</v>
      </c>
      <c r="G34" s="7">
        <v>12.666</v>
      </c>
      <c r="H34" s="8">
        <v>2.8907000000000003</v>
      </c>
      <c r="I34" s="8">
        <v>93.61111111111111</v>
      </c>
      <c r="J34" s="7">
        <v>210</v>
      </c>
      <c r="K34" s="9">
        <f t="shared" si="0"/>
        <v>109.16781111111112</v>
      </c>
      <c r="L34" s="10">
        <f t="shared" si="1"/>
        <v>64409.00855555556</v>
      </c>
      <c r="M34" s="7" t="str">
        <f t="shared" si="2"/>
        <v>energeticky nevýznamná</v>
      </c>
      <c r="N34" s="7" t="s">
        <v>18</v>
      </c>
      <c r="O34" s="11" t="s">
        <v>19</v>
      </c>
      <c r="P34" s="26" t="s">
        <v>127</v>
      </c>
      <c r="Q34" s="7" t="s">
        <v>19</v>
      </c>
      <c r="R34" s="11" t="s">
        <v>127</v>
      </c>
      <c r="S34" s="26" t="s">
        <v>19</v>
      </c>
      <c r="T34" s="11" t="s">
        <v>19</v>
      </c>
    </row>
    <row r="35" spans="1:20" ht="17.25" customHeight="1">
      <c r="A35" s="5">
        <v>34</v>
      </c>
      <c r="B35" s="6" t="s">
        <v>92</v>
      </c>
      <c r="C35" s="6" t="s">
        <v>93</v>
      </c>
      <c r="D35" s="7" t="s">
        <v>40</v>
      </c>
      <c r="E35" s="7">
        <v>1905</v>
      </c>
      <c r="F35" s="7">
        <v>602</v>
      </c>
      <c r="G35" s="7">
        <v>10.691</v>
      </c>
      <c r="H35" s="8">
        <v>90.10755</v>
      </c>
      <c r="I35" s="8">
        <v>0</v>
      </c>
      <c r="J35" s="7">
        <v>156</v>
      </c>
      <c r="K35" s="9">
        <f t="shared" si="0"/>
        <v>100.79855</v>
      </c>
      <c r="L35" s="10">
        <f t="shared" si="1"/>
        <v>60680.727100000004</v>
      </c>
      <c r="M35" s="7" t="str">
        <f t="shared" si="2"/>
        <v>energeticky nevýznamná</v>
      </c>
      <c r="N35" s="7" t="s">
        <v>85</v>
      </c>
      <c r="O35" s="11" t="s">
        <v>19</v>
      </c>
      <c r="P35" s="26" t="s">
        <v>127</v>
      </c>
      <c r="Q35" s="7" t="s">
        <v>161</v>
      </c>
      <c r="R35" s="11" t="s">
        <v>127</v>
      </c>
      <c r="S35" s="26" t="s">
        <v>19</v>
      </c>
      <c r="T35" s="11" t="s">
        <v>19</v>
      </c>
    </row>
    <row r="36" spans="1:20" ht="17.25" customHeight="1">
      <c r="A36" s="5">
        <v>35</v>
      </c>
      <c r="B36" s="6" t="s">
        <v>61</v>
      </c>
      <c r="C36" s="6" t="s">
        <v>94</v>
      </c>
      <c r="D36" s="7" t="s">
        <v>32</v>
      </c>
      <c r="E36" s="7">
        <v>1910</v>
      </c>
      <c r="F36" s="15">
        <v>663.7</v>
      </c>
      <c r="G36" s="7">
        <v>8.868</v>
      </c>
      <c r="H36" s="8">
        <v>0</v>
      </c>
      <c r="I36" s="8">
        <v>77.77777777777777</v>
      </c>
      <c r="J36" s="7">
        <v>409</v>
      </c>
      <c r="K36" s="9">
        <f t="shared" si="0"/>
        <v>86.64577777777777</v>
      </c>
      <c r="L36" s="10">
        <f t="shared" si="1"/>
        <v>57506.80271111111</v>
      </c>
      <c r="M36" s="7" t="str">
        <f t="shared" si="2"/>
        <v>energeticky nevýznamná</v>
      </c>
      <c r="N36" s="7" t="s">
        <v>37</v>
      </c>
      <c r="O36" s="11" t="s">
        <v>19</v>
      </c>
      <c r="P36" s="26" t="s">
        <v>156</v>
      </c>
      <c r="Q36" s="7" t="s">
        <v>155</v>
      </c>
      <c r="R36" s="11" t="s">
        <v>127</v>
      </c>
      <c r="S36" s="26" t="s">
        <v>19</v>
      </c>
      <c r="T36" s="11" t="s">
        <v>23</v>
      </c>
    </row>
    <row r="37" spans="1:20" ht="17.25" customHeight="1">
      <c r="A37" s="5">
        <v>36</v>
      </c>
      <c r="B37" s="6" t="s">
        <v>95</v>
      </c>
      <c r="C37" s="18" t="s">
        <v>167</v>
      </c>
      <c r="D37" s="7" t="s">
        <v>32</v>
      </c>
      <c r="E37" s="7">
        <v>1957</v>
      </c>
      <c r="F37" s="13">
        <v>403</v>
      </c>
      <c r="G37" s="7">
        <v>17.523</v>
      </c>
      <c r="H37" s="8">
        <v>4.22</v>
      </c>
      <c r="I37" s="8">
        <v>102.5</v>
      </c>
      <c r="J37" s="7">
        <v>1126</v>
      </c>
      <c r="K37" s="9">
        <f t="shared" si="0"/>
        <v>124.243</v>
      </c>
      <c r="L37" s="10">
        <f t="shared" si="1"/>
        <v>50069.929</v>
      </c>
      <c r="M37" s="7" t="str">
        <f t="shared" si="2"/>
        <v>energeticky nevýznamná</v>
      </c>
      <c r="N37" s="7" t="s">
        <v>18</v>
      </c>
      <c r="O37" s="11" t="s">
        <v>19</v>
      </c>
      <c r="P37" s="26" t="s">
        <v>127</v>
      </c>
      <c r="Q37" s="7"/>
      <c r="R37" s="11" t="s">
        <v>127</v>
      </c>
      <c r="S37" s="26" t="s">
        <v>19</v>
      </c>
      <c r="T37" s="11" t="s">
        <v>19</v>
      </c>
    </row>
    <row r="38" spans="1:20" ht="17.25" customHeight="1">
      <c r="A38" s="5">
        <v>37</v>
      </c>
      <c r="B38" s="6" t="s">
        <v>96</v>
      </c>
      <c r="C38" s="6" t="s">
        <v>97</v>
      </c>
      <c r="D38" s="7" t="s">
        <v>32</v>
      </c>
      <c r="E38" s="14" t="s">
        <v>29</v>
      </c>
      <c r="F38" s="15">
        <v>1196</v>
      </c>
      <c r="G38" s="7">
        <v>20.53</v>
      </c>
      <c r="H38" s="8">
        <v>6.192850000000001</v>
      </c>
      <c r="I38" s="8">
        <v>0</v>
      </c>
      <c r="J38" s="7">
        <v>397</v>
      </c>
      <c r="K38" s="9">
        <f t="shared" si="0"/>
        <v>26.72285</v>
      </c>
      <c r="L38" s="10">
        <f t="shared" si="1"/>
        <v>31960.5286</v>
      </c>
      <c r="M38" s="7" t="str">
        <f t="shared" si="2"/>
        <v>energeticky nevýznamná</v>
      </c>
      <c r="N38" s="7" t="s">
        <v>85</v>
      </c>
      <c r="O38" s="11" t="s">
        <v>19</v>
      </c>
      <c r="P38" s="26" t="s">
        <v>127</v>
      </c>
      <c r="Q38" s="7"/>
      <c r="R38" s="11" t="s">
        <v>127</v>
      </c>
      <c r="S38" s="26" t="s">
        <v>19</v>
      </c>
      <c r="T38" s="11" t="s">
        <v>19</v>
      </c>
    </row>
    <row r="39" spans="1:20" ht="17.25" customHeight="1">
      <c r="A39" s="5">
        <v>38</v>
      </c>
      <c r="B39" s="6" t="s">
        <v>98</v>
      </c>
      <c r="C39" s="6" t="s">
        <v>99</v>
      </c>
      <c r="D39" s="7" t="s">
        <v>40</v>
      </c>
      <c r="E39" s="7">
        <v>2017</v>
      </c>
      <c r="F39" s="15">
        <v>257.94</v>
      </c>
      <c r="G39" s="7">
        <v>0</v>
      </c>
      <c r="H39" s="8">
        <v>89.22</v>
      </c>
      <c r="I39" s="8">
        <v>0</v>
      </c>
      <c r="J39" s="7">
        <v>12</v>
      </c>
      <c r="K39" s="9">
        <f t="shared" si="0"/>
        <v>89.22</v>
      </c>
      <c r="L39" s="10">
        <f t="shared" si="1"/>
        <v>23013.4068</v>
      </c>
      <c r="M39" s="7" t="str">
        <f t="shared" si="2"/>
        <v>energeticky nevýznamná</v>
      </c>
      <c r="N39" s="7" t="s">
        <v>85</v>
      </c>
      <c r="O39" s="11" t="s">
        <v>19</v>
      </c>
      <c r="P39" s="26" t="s">
        <v>23</v>
      </c>
      <c r="Q39" s="7" t="s">
        <v>19</v>
      </c>
      <c r="R39" s="11" t="s">
        <v>19</v>
      </c>
      <c r="S39" s="26" t="s">
        <v>19</v>
      </c>
      <c r="T39" s="11" t="s">
        <v>19</v>
      </c>
    </row>
    <row r="40" spans="1:20" ht="17.25" customHeight="1">
      <c r="A40" s="5">
        <v>39</v>
      </c>
      <c r="B40" s="19" t="s">
        <v>100</v>
      </c>
      <c r="C40" s="6" t="s">
        <v>101</v>
      </c>
      <c r="D40" s="7" t="s">
        <v>40</v>
      </c>
      <c r="E40" s="7">
        <v>1979</v>
      </c>
      <c r="F40" s="15">
        <v>698</v>
      </c>
      <c r="G40" s="7">
        <v>31.784</v>
      </c>
      <c r="H40" s="8">
        <v>0</v>
      </c>
      <c r="I40" s="8">
        <v>0</v>
      </c>
      <c r="J40" s="7">
        <v>266</v>
      </c>
      <c r="K40" s="9">
        <f t="shared" si="0"/>
        <v>31.784</v>
      </c>
      <c r="L40" s="10">
        <f t="shared" si="1"/>
        <v>22185.232</v>
      </c>
      <c r="M40" s="7" t="str">
        <f t="shared" si="2"/>
        <v>energeticky nevýznamná</v>
      </c>
      <c r="N40" s="7" t="s">
        <v>19</v>
      </c>
      <c r="O40" s="11" t="s">
        <v>19</v>
      </c>
      <c r="P40" s="26" t="s">
        <v>162</v>
      </c>
      <c r="Q40" s="7" t="s">
        <v>161</v>
      </c>
      <c r="R40" s="11" t="s">
        <v>127</v>
      </c>
      <c r="S40" s="26" t="s">
        <v>19</v>
      </c>
      <c r="T40" s="11" t="s">
        <v>19</v>
      </c>
    </row>
    <row r="41" spans="1:20" ht="17.25" customHeight="1">
      <c r="A41" s="5">
        <v>40</v>
      </c>
      <c r="B41" s="6" t="s">
        <v>102</v>
      </c>
      <c r="C41" s="6" t="s">
        <v>103</v>
      </c>
      <c r="D41" s="7" t="s">
        <v>40</v>
      </c>
      <c r="E41" s="7">
        <v>1973</v>
      </c>
      <c r="F41" s="15">
        <v>314</v>
      </c>
      <c r="G41" s="7">
        <v>11.742</v>
      </c>
      <c r="H41" s="8">
        <v>51.39960000000001</v>
      </c>
      <c r="I41" s="8">
        <v>0</v>
      </c>
      <c r="J41" s="7">
        <v>299</v>
      </c>
      <c r="K41" s="9">
        <f t="shared" si="0"/>
        <v>63.14160000000001</v>
      </c>
      <c r="L41" s="10">
        <f t="shared" si="1"/>
        <v>19826.462400000004</v>
      </c>
      <c r="M41" s="7" t="str">
        <f t="shared" si="2"/>
        <v>energeticky nevýznamná</v>
      </c>
      <c r="N41" s="7" t="s">
        <v>85</v>
      </c>
      <c r="O41" s="11" t="s">
        <v>19</v>
      </c>
      <c r="P41" s="26" t="s">
        <v>127</v>
      </c>
      <c r="Q41" s="7" t="s">
        <v>19</v>
      </c>
      <c r="R41" s="11" t="s">
        <v>127</v>
      </c>
      <c r="S41" s="26" t="s">
        <v>23</v>
      </c>
      <c r="T41" s="11" t="s">
        <v>23</v>
      </c>
    </row>
    <row r="42" spans="1:20" ht="17.25" customHeight="1">
      <c r="A42" s="5">
        <v>41</v>
      </c>
      <c r="B42" s="6" t="s">
        <v>104</v>
      </c>
      <c r="C42" s="6" t="s">
        <v>105</v>
      </c>
      <c r="D42" s="7" t="s">
        <v>40</v>
      </c>
      <c r="E42" s="14" t="s">
        <v>29</v>
      </c>
      <c r="F42" s="15">
        <v>411</v>
      </c>
      <c r="G42" s="7">
        <v>4.4</v>
      </c>
      <c r="H42" s="8">
        <v>0</v>
      </c>
      <c r="I42" s="8">
        <v>31.666666666666664</v>
      </c>
      <c r="J42" s="7">
        <v>19</v>
      </c>
      <c r="K42" s="9">
        <f t="shared" si="0"/>
        <v>36.06666666666666</v>
      </c>
      <c r="L42" s="10">
        <f t="shared" si="1"/>
        <v>14823.399999999998</v>
      </c>
      <c r="M42" s="7" t="str">
        <f t="shared" si="2"/>
        <v>energeticky nevýznamná</v>
      </c>
      <c r="N42" s="7" t="s">
        <v>18</v>
      </c>
      <c r="O42" s="11" t="s">
        <v>19</v>
      </c>
      <c r="P42" s="26" t="s">
        <v>23</v>
      </c>
      <c r="Q42" s="7" t="s">
        <v>23</v>
      </c>
      <c r="R42" s="11" t="s">
        <v>127</v>
      </c>
      <c r="S42" s="26" t="s">
        <v>19</v>
      </c>
      <c r="T42" s="11" t="s">
        <v>23</v>
      </c>
    </row>
    <row r="43" spans="1:20" ht="17.25" customHeight="1">
      <c r="A43" s="5">
        <v>42</v>
      </c>
      <c r="B43" s="6" t="s">
        <v>106</v>
      </c>
      <c r="C43" s="6" t="s">
        <v>107</v>
      </c>
      <c r="D43" s="7" t="s">
        <v>108</v>
      </c>
      <c r="E43" s="14" t="s">
        <v>29</v>
      </c>
      <c r="F43" s="15">
        <v>777</v>
      </c>
      <c r="G43" s="7">
        <v>14</v>
      </c>
      <c r="H43" s="8">
        <v>0</v>
      </c>
      <c r="I43" s="8">
        <v>0</v>
      </c>
      <c r="J43" s="7">
        <v>0</v>
      </c>
      <c r="K43" s="9">
        <f t="shared" si="0"/>
        <v>14</v>
      </c>
      <c r="L43" s="10">
        <f t="shared" si="1"/>
        <v>10878</v>
      </c>
      <c r="M43" s="7" t="str">
        <f t="shared" si="2"/>
        <v>energeticky nevýznamná</v>
      </c>
      <c r="N43" s="7" t="s">
        <v>85</v>
      </c>
      <c r="O43" s="11" t="s">
        <v>19</v>
      </c>
      <c r="P43" s="26" t="s">
        <v>164</v>
      </c>
      <c r="Q43" s="7" t="s">
        <v>19</v>
      </c>
      <c r="R43" s="11" t="s">
        <v>127</v>
      </c>
      <c r="S43" s="26" t="s">
        <v>23</v>
      </c>
      <c r="T43" s="11" t="s">
        <v>23</v>
      </c>
    </row>
    <row r="44" spans="1:20" ht="17.25" customHeight="1">
      <c r="A44" s="5">
        <v>43</v>
      </c>
      <c r="B44" s="6" t="s">
        <v>109</v>
      </c>
      <c r="C44" s="6" t="s">
        <v>110</v>
      </c>
      <c r="D44" s="7" t="s">
        <v>40</v>
      </c>
      <c r="E44" s="14" t="s">
        <v>29</v>
      </c>
      <c r="F44" s="15">
        <v>360</v>
      </c>
      <c r="G44" s="7">
        <v>4.393</v>
      </c>
      <c r="H44" s="8">
        <v>0</v>
      </c>
      <c r="I44" s="8">
        <v>15.022222222222222</v>
      </c>
      <c r="J44" s="7">
        <v>92</v>
      </c>
      <c r="K44" s="9">
        <f t="shared" si="0"/>
        <v>19.415222222222223</v>
      </c>
      <c r="L44" s="10">
        <f t="shared" si="1"/>
        <v>6989.4800000000005</v>
      </c>
      <c r="M44" s="7" t="str">
        <f t="shared" si="2"/>
        <v>energeticky nevýznamná</v>
      </c>
      <c r="N44" s="7" t="s">
        <v>18</v>
      </c>
      <c r="O44" s="11" t="s">
        <v>19</v>
      </c>
      <c r="P44" s="26" t="s">
        <v>127</v>
      </c>
      <c r="Q44" s="7"/>
      <c r="R44" s="11" t="s">
        <v>127</v>
      </c>
      <c r="S44" s="26" t="s">
        <v>19</v>
      </c>
      <c r="T44" s="11" t="s">
        <v>19</v>
      </c>
    </row>
    <row r="45" spans="1:20" ht="17.25" customHeight="1">
      <c r="A45" s="5">
        <v>44</v>
      </c>
      <c r="B45" s="6" t="s">
        <v>111</v>
      </c>
      <c r="C45" s="6" t="s">
        <v>112</v>
      </c>
      <c r="D45" s="7" t="s">
        <v>40</v>
      </c>
      <c r="E45" s="7">
        <v>1998</v>
      </c>
      <c r="F45" s="15">
        <v>293.6</v>
      </c>
      <c r="G45" s="7">
        <v>9.52</v>
      </c>
      <c r="H45" s="8">
        <v>0</v>
      </c>
      <c r="I45" s="8">
        <v>0</v>
      </c>
      <c r="J45" s="7">
        <v>341</v>
      </c>
      <c r="K45" s="9">
        <f t="shared" si="0"/>
        <v>9.52</v>
      </c>
      <c r="L45" s="10">
        <f t="shared" si="1"/>
        <v>2795.072</v>
      </c>
      <c r="M45" s="7" t="str">
        <f t="shared" si="2"/>
        <v>energeticky nevýznamná</v>
      </c>
      <c r="N45" s="7" t="s">
        <v>85</v>
      </c>
      <c r="O45" s="11" t="s">
        <v>19</v>
      </c>
      <c r="P45" s="26" t="s">
        <v>160</v>
      </c>
      <c r="Q45" s="7" t="s">
        <v>19</v>
      </c>
      <c r="R45" s="11" t="s">
        <v>127</v>
      </c>
      <c r="S45" s="26" t="s">
        <v>19</v>
      </c>
      <c r="T45" s="11" t="s">
        <v>19</v>
      </c>
    </row>
    <row r="46" spans="1:20" ht="17.25" customHeight="1">
      <c r="A46" s="5">
        <v>45</v>
      </c>
      <c r="B46" s="6" t="s">
        <v>113</v>
      </c>
      <c r="C46" s="6" t="s">
        <v>168</v>
      </c>
      <c r="D46" s="7" t="s">
        <v>22</v>
      </c>
      <c r="E46" s="14" t="s">
        <v>29</v>
      </c>
      <c r="F46" s="15">
        <v>697</v>
      </c>
      <c r="G46" s="7">
        <v>3.964</v>
      </c>
      <c r="H46" s="8">
        <v>0</v>
      </c>
      <c r="I46" s="8">
        <v>0</v>
      </c>
      <c r="J46" s="7">
        <v>0</v>
      </c>
      <c r="K46" s="9">
        <f t="shared" si="0"/>
        <v>3.964</v>
      </c>
      <c r="L46" s="10">
        <f t="shared" si="1"/>
        <v>2762.908</v>
      </c>
      <c r="M46" s="7" t="str">
        <f t="shared" si="2"/>
        <v>energeticky nevýznamná</v>
      </c>
      <c r="N46" s="7" t="s">
        <v>19</v>
      </c>
      <c r="O46" s="11" t="s">
        <v>19</v>
      </c>
      <c r="P46" s="26" t="s">
        <v>153</v>
      </c>
      <c r="Q46" s="7" t="s">
        <v>19</v>
      </c>
      <c r="R46" s="11" t="s">
        <v>127</v>
      </c>
      <c r="S46" s="26" t="s">
        <v>19</v>
      </c>
      <c r="T46" s="11" t="s">
        <v>19</v>
      </c>
    </row>
    <row r="47" spans="1:20" ht="17.25" customHeight="1">
      <c r="A47" s="5">
        <v>46</v>
      </c>
      <c r="B47" s="6" t="s">
        <v>114</v>
      </c>
      <c r="C47" s="6" t="s">
        <v>115</v>
      </c>
      <c r="D47" s="7" t="s">
        <v>40</v>
      </c>
      <c r="E47" s="7">
        <v>1999</v>
      </c>
      <c r="F47" s="15">
        <v>147</v>
      </c>
      <c r="G47" s="7">
        <v>17.05</v>
      </c>
      <c r="H47" s="8">
        <v>0</v>
      </c>
      <c r="I47" s="8">
        <v>0</v>
      </c>
      <c r="J47" s="7">
        <v>292</v>
      </c>
      <c r="K47" s="9">
        <f t="shared" si="0"/>
        <v>17.05</v>
      </c>
      <c r="L47" s="10">
        <f t="shared" si="1"/>
        <v>2506.35</v>
      </c>
      <c r="M47" s="7" t="str">
        <f t="shared" si="2"/>
        <v>energeticky nevýznamná</v>
      </c>
      <c r="N47" s="7" t="s">
        <v>19</v>
      </c>
      <c r="O47" s="11" t="s">
        <v>19</v>
      </c>
      <c r="P47" s="26" t="s">
        <v>23</v>
      </c>
      <c r="Q47" s="7" t="s">
        <v>127</v>
      </c>
      <c r="R47" s="11" t="s">
        <v>19</v>
      </c>
      <c r="S47" s="26" t="s">
        <v>23</v>
      </c>
      <c r="T47" s="11" t="s">
        <v>23</v>
      </c>
    </row>
    <row r="48" spans="1:20" ht="17.25" customHeight="1">
      <c r="A48" s="5">
        <v>47</v>
      </c>
      <c r="B48" s="6" t="s">
        <v>116</v>
      </c>
      <c r="C48" s="6" t="s">
        <v>117</v>
      </c>
      <c r="D48" s="7" t="s">
        <v>32</v>
      </c>
      <c r="E48" s="14" t="s">
        <v>29</v>
      </c>
      <c r="F48" s="15">
        <v>350</v>
      </c>
      <c r="G48" s="7">
        <v>6.254</v>
      </c>
      <c r="H48" s="8">
        <v>0</v>
      </c>
      <c r="I48" s="8">
        <v>0</v>
      </c>
      <c r="J48" s="7">
        <v>66</v>
      </c>
      <c r="K48" s="9">
        <f t="shared" si="0"/>
        <v>6.254</v>
      </c>
      <c r="L48" s="10">
        <f t="shared" si="1"/>
        <v>2188.8999999999996</v>
      </c>
      <c r="M48" s="7" t="str">
        <f t="shared" si="2"/>
        <v>energeticky nevýznamná</v>
      </c>
      <c r="N48" s="7" t="s">
        <v>118</v>
      </c>
      <c r="O48" s="11" t="s">
        <v>19</v>
      </c>
      <c r="P48" s="26" t="s">
        <v>127</v>
      </c>
      <c r="Q48" s="7" t="s">
        <v>23</v>
      </c>
      <c r="R48" s="11" t="s">
        <v>141</v>
      </c>
      <c r="S48" s="26" t="s">
        <v>19</v>
      </c>
      <c r="T48" s="11" t="s">
        <v>19</v>
      </c>
    </row>
    <row r="49" spans="1:20" ht="17.25" customHeight="1">
      <c r="A49" s="5">
        <v>48</v>
      </c>
      <c r="B49" s="6" t="s">
        <v>119</v>
      </c>
      <c r="C49" s="6" t="s">
        <v>120</v>
      </c>
      <c r="D49" s="7" t="s">
        <v>121</v>
      </c>
      <c r="E49" s="14">
        <v>1940</v>
      </c>
      <c r="F49" s="15">
        <v>135</v>
      </c>
      <c r="G49" s="7">
        <v>1.875</v>
      </c>
      <c r="H49" s="8">
        <v>0</v>
      </c>
      <c r="I49" s="8">
        <v>13.333333333333332</v>
      </c>
      <c r="J49" s="7">
        <v>3</v>
      </c>
      <c r="K49" s="9">
        <f t="shared" si="0"/>
        <v>15.208333333333332</v>
      </c>
      <c r="L49" s="10">
        <f t="shared" si="1"/>
        <v>2053.125</v>
      </c>
      <c r="M49" s="7" t="str">
        <f t="shared" si="2"/>
        <v>energeticky nevýznamná</v>
      </c>
      <c r="N49" s="7" t="s">
        <v>85</v>
      </c>
      <c r="O49" s="11" t="s">
        <v>19</v>
      </c>
      <c r="P49" s="26" t="s">
        <v>152</v>
      </c>
      <c r="Q49" s="7" t="s">
        <v>127</v>
      </c>
      <c r="R49" s="11" t="s">
        <v>19</v>
      </c>
      <c r="S49" s="26" t="s">
        <v>23</v>
      </c>
      <c r="T49" s="11" t="s">
        <v>23</v>
      </c>
    </row>
    <row r="50" spans="1:20" ht="17.25" customHeight="1">
      <c r="A50" s="5">
        <v>49</v>
      </c>
      <c r="B50" s="29" t="s">
        <v>122</v>
      </c>
      <c r="C50" s="29" t="s">
        <v>123</v>
      </c>
      <c r="D50" s="30" t="s">
        <v>40</v>
      </c>
      <c r="E50" s="31">
        <v>1851</v>
      </c>
      <c r="F50" s="32">
        <v>631</v>
      </c>
      <c r="G50" s="31">
        <v>3.124</v>
      </c>
      <c r="H50" s="33">
        <v>0</v>
      </c>
      <c r="I50" s="33">
        <v>0</v>
      </c>
      <c r="J50" s="31">
        <v>154</v>
      </c>
      <c r="K50" s="34">
        <f t="shared" si="0"/>
        <v>3.124</v>
      </c>
      <c r="L50" s="35">
        <f t="shared" si="1"/>
        <v>1971.2440000000001</v>
      </c>
      <c r="M50" s="31" t="str">
        <f t="shared" si="2"/>
        <v>energeticky nevýznamná</v>
      </c>
      <c r="N50" s="31" t="s">
        <v>18</v>
      </c>
      <c r="O50" s="36" t="s">
        <v>19</v>
      </c>
      <c r="P50" s="37" t="s">
        <v>23</v>
      </c>
      <c r="Q50" s="31" t="s">
        <v>23</v>
      </c>
      <c r="R50" s="36" t="s">
        <v>19</v>
      </c>
      <c r="S50" s="26" t="s">
        <v>23</v>
      </c>
      <c r="T50" s="11" t="s">
        <v>23</v>
      </c>
    </row>
    <row r="51" spans="1:20" ht="17.25" customHeight="1" thickBot="1">
      <c r="A51" s="38">
        <v>50</v>
      </c>
      <c r="B51" s="20" t="s">
        <v>124</v>
      </c>
      <c r="C51" s="20" t="s">
        <v>125</v>
      </c>
      <c r="D51" s="42" t="s">
        <v>40</v>
      </c>
      <c r="E51" s="21" t="s">
        <v>29</v>
      </c>
      <c r="F51" s="39">
        <v>435</v>
      </c>
      <c r="G51" s="23">
        <v>2.27</v>
      </c>
      <c r="H51" s="40">
        <v>0</v>
      </c>
      <c r="I51" s="40">
        <v>0</v>
      </c>
      <c r="J51" s="23">
        <v>14</v>
      </c>
      <c r="K51" s="41">
        <f t="shared" si="0"/>
        <v>2.27</v>
      </c>
      <c r="L51" s="22">
        <f t="shared" si="1"/>
        <v>987.45</v>
      </c>
      <c r="M51" s="23" t="str">
        <f t="shared" si="2"/>
        <v>energeticky nevýznamná</v>
      </c>
      <c r="N51" s="23" t="s">
        <v>126</v>
      </c>
      <c r="O51" s="28" t="s">
        <v>19</v>
      </c>
      <c r="P51" s="27" t="s">
        <v>23</v>
      </c>
      <c r="Q51" s="23" t="s">
        <v>23</v>
      </c>
      <c r="R51" s="28" t="s">
        <v>19</v>
      </c>
      <c r="S51" s="27" t="s">
        <v>19</v>
      </c>
      <c r="T51" s="28" t="s">
        <v>19</v>
      </c>
    </row>
    <row r="52" spans="9:11" ht="16.5" customHeight="1" thickBot="1">
      <c r="I52" s="25"/>
      <c r="J52" s="25"/>
      <c r="K52" s="25"/>
    </row>
    <row r="53" spans="9:13" ht="44.25" customHeight="1">
      <c r="I53" s="25"/>
      <c r="J53" s="25"/>
      <c r="K53" s="25"/>
      <c r="L53" s="44" t="s">
        <v>128</v>
      </c>
      <c r="M53" s="48" t="s">
        <v>129</v>
      </c>
    </row>
    <row r="54" spans="9:13" ht="16.5" customHeight="1">
      <c r="I54" s="12"/>
      <c r="J54" s="12"/>
      <c r="L54" s="45" t="s">
        <v>130</v>
      </c>
      <c r="M54" s="49" t="s">
        <v>131</v>
      </c>
    </row>
    <row r="55" spans="9:13" ht="16.5" customHeight="1">
      <c r="I55" s="12"/>
      <c r="J55" s="12"/>
      <c r="L55" s="46" t="s">
        <v>132</v>
      </c>
      <c r="M55" s="50" t="s">
        <v>36</v>
      </c>
    </row>
    <row r="56" spans="9:13" ht="16.5" customHeight="1" thickBot="1">
      <c r="I56" s="12"/>
      <c r="J56" s="12"/>
      <c r="L56" s="47" t="s">
        <v>133</v>
      </c>
      <c r="M56" s="51" t="s">
        <v>134</v>
      </c>
    </row>
    <row r="57" spans="9:10" ht="16.5" customHeight="1">
      <c r="I57" s="12"/>
      <c r="J57" s="12"/>
    </row>
    <row r="58" spans="9:10" ht="16.5" customHeight="1">
      <c r="I58" s="12"/>
      <c r="J58" s="12"/>
    </row>
    <row r="59" ht="16.5" customHeight="1"/>
  </sheetData>
  <conditionalFormatting sqref="L2:L48 L50:L51">
    <cfRule type="cellIs" priority="12" dxfId="2" operator="greaterThan">
      <formula>500000</formula>
    </cfRule>
  </conditionalFormatting>
  <conditionalFormatting sqref="L2:L48 L50:L51">
    <cfRule type="cellIs" priority="11" dxfId="1" operator="between">
      <formula>499000</formula>
      <formula>100000</formula>
    </cfRule>
  </conditionalFormatting>
  <conditionalFormatting sqref="L2:L48 L50:L51">
    <cfRule type="cellIs" priority="10" dxfId="0" operator="lessThan">
      <formula>99000</formula>
    </cfRule>
  </conditionalFormatting>
  <conditionalFormatting sqref="L54:M54">
    <cfRule type="cellIs" priority="6" dxfId="2" operator="greaterThan">
      <formula>500000</formula>
    </cfRule>
  </conditionalFormatting>
  <conditionalFormatting sqref="L54:M54">
    <cfRule type="cellIs" priority="5" dxfId="1" operator="between">
      <formula>499000</formula>
      <formula>100000</formula>
    </cfRule>
  </conditionalFormatting>
  <conditionalFormatting sqref="L54:M54">
    <cfRule type="cellIs" priority="4" dxfId="0" operator="lessThan">
      <formula>99000</formula>
    </cfRule>
  </conditionalFormatting>
  <conditionalFormatting sqref="L49">
    <cfRule type="cellIs" priority="3" dxfId="2" operator="greaterThan">
      <formula>500000</formula>
    </cfRule>
  </conditionalFormatting>
  <conditionalFormatting sqref="L49">
    <cfRule type="cellIs" priority="2" dxfId="1" operator="between">
      <formula>499000</formula>
      <formula>100000</formula>
    </cfRule>
  </conditionalFormatting>
  <conditionalFormatting sqref="L49">
    <cfRule type="cellIs" priority="1" dxfId="0" operator="lessThan">
      <formula>99000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Woźniak Josef</dc:creator>
  <cp:keywords/>
  <dc:description/>
  <cp:lastModifiedBy>Woźniak Josef</cp:lastModifiedBy>
  <cp:lastPrinted>2022-09-01T09:55:49Z</cp:lastPrinted>
  <dcterms:created xsi:type="dcterms:W3CDTF">2022-08-16T08:36:02Z</dcterms:created>
  <dcterms:modified xsi:type="dcterms:W3CDTF">2022-09-07T11:40:20Z</dcterms:modified>
  <cp:category/>
  <cp:version/>
  <cp:contentType/>
  <cp:contentStatus/>
</cp:coreProperties>
</file>