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75" windowWidth="19410" windowHeight="110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<sst xmlns="http://schemas.openxmlformats.org/spreadsheetml/2006/main" count="81" uniqueCount="46">
  <si>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</si>
  <si>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</si>
  <si>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</si>
  <si>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</si>
  <si>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</si>
  <si>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</si>
  <si>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</si>
  <si>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</si>
  <si>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</si>
  <si>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</si>
  <si>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</si>
  <si>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</si>
  <si>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</si>
  <si>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</si>
  <si>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</si>
  <si>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</si>
  <si>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Zemní práce   </t>
  </si>
  <si>
    <t>m2</t>
  </si>
  <si>
    <t xml:space="preserve">Komunikace   </t>
  </si>
  <si>
    <t>99</t>
  </si>
  <si>
    <t xml:space="preserve">Přesun hmot   </t>
  </si>
  <si>
    <t>t</t>
  </si>
  <si>
    <t>Celkem bez DPH</t>
  </si>
  <si>
    <t>Celkem s DPH</t>
  </si>
  <si>
    <t>s 21% DPH</t>
  </si>
  <si>
    <t>Stavba:</t>
  </si>
  <si>
    <t>CELKOVÉ NÁKLADY</t>
  </si>
  <si>
    <t>Odstranění podkladu nad 50 m2, kam. drcené tl. 25 cm</t>
  </si>
  <si>
    <t>Odstranění asfaltové vrstvy, recyklátu pl. nad 50 m2, tl. 16 cm</t>
  </si>
  <si>
    <t>Podklad ze štěrkodrti po zhutnění tloušťky 15 cm</t>
  </si>
  <si>
    <t>Podklad z obal kam. ACP 16x, ACP 22+, do 3 m, tl. 7 cm</t>
  </si>
  <si>
    <t>Postřik živičný infiltr. + posyp z asfaltu 0,8 kg/m2</t>
  </si>
  <si>
    <t>Postřik živičný spojovací z emulze 0,25-0,5 kg/m2</t>
  </si>
  <si>
    <t>Beton asfalt. ACO 11 S modifik. š. do 3 m, tl. 4 cm</t>
  </si>
  <si>
    <t>Vodorovná doprava suti po suchu do 1 km</t>
  </si>
  <si>
    <t>Příplatek za dopravu suti po suchu za další 1 km</t>
  </si>
  <si>
    <t>Nakládání suti na dopravní prostředky - komunikace</t>
  </si>
  <si>
    <t>Přesun hmot, pozemní komunikace, kryt živičný</t>
  </si>
  <si>
    <t>Poplatek za skládku stavební suti</t>
  </si>
  <si>
    <t>1a</t>
  </si>
  <si>
    <t>1b</t>
  </si>
  <si>
    <t>Odstranění podkladu nad 50 m2, kam. těžené tl. 30 cm</t>
  </si>
  <si>
    <t>11a</t>
  </si>
  <si>
    <t>11b</t>
  </si>
  <si>
    <t>Přesun hmot, pozemní komunikace, kryt z kameniva</t>
  </si>
  <si>
    <t>příloha č.3 rozpočet k nacenění stavby „Oprava MK na ul. Ostravské v Karviné – Fryštátě“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</si>
</sst>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"/>
    <numFmt numFmtId="165" formatCode="#,##0.00\ &quot;Kč&quot;"/>
    <numFmt numFmtId="166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128">
    <xf numFmtId="0" fontId="0" fillId="0" borderId="0" xfId="0"/>
    <xf numFmtId="0" fontId="2" fillId="0" borderId="0" xfId="20" applyAlignment="1" applyProtection="1">
      <alignment vertical="top"/>
      <protection locked="0"/>
    </xf>
    <xf numFmtId="0" fontId="2" fillId="0" borderId="0" xfId="20" applyAlignment="1" applyProtection="1">
      <alignment horizontal="left" vertical="top" wrapText="1"/>
      <protection locked="0"/>
    </xf>
    <xf numFmtId="0" fontId="2" fillId="0" borderId="0" xfId="20" applyAlignment="1" applyProtection="1">
      <alignment horizontal="left" vertical="top"/>
      <protection locked="0"/>
    </xf>
    <xf numFmtId="0" fontId="3" fillId="2" borderId="0" xfId="20" applyFont="1" applyFill="1" applyAlignment="1" applyProtection="1">
      <alignment horizontal="left"/>
      <protection/>
    </xf>
    <xf numFmtId="0" fontId="4" fillId="2" borderId="0" xfId="20" applyFont="1" applyFill="1" applyAlignment="1" applyProtection="1">
      <alignment horizontal="left"/>
      <protection/>
    </xf>
    <xf numFmtId="0" fontId="5" fillId="2" borderId="0" xfId="20" applyFont="1" applyFill="1" applyAlignment="1" applyProtection="1">
      <alignment horizontal="left"/>
      <protection/>
    </xf>
    <xf numFmtId="0" fontId="6" fillId="2" borderId="0" xfId="20" applyFont="1" applyFill="1" applyAlignment="1" applyProtection="1">
      <alignment horizontal="left"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Alignment="1" applyProtection="1">
      <alignment horizontal="left"/>
      <protection/>
    </xf>
    <xf numFmtId="37" fontId="5" fillId="0" borderId="0" xfId="20" applyNumberFormat="1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left" wrapText="1"/>
      <protection locked="0"/>
    </xf>
    <xf numFmtId="164" fontId="5" fillId="0" borderId="0" xfId="20" applyNumberFormat="1" applyFont="1" applyAlignment="1" applyProtection="1">
      <alignment horizontal="right"/>
      <protection locked="0"/>
    </xf>
    <xf numFmtId="39" fontId="5" fillId="0" borderId="0" xfId="20" applyNumberFormat="1" applyFont="1" applyAlignment="1" applyProtection="1">
      <alignment horizontal="right"/>
      <protection locked="0"/>
    </xf>
    <xf numFmtId="37" fontId="8" fillId="0" borderId="0" xfId="20" applyNumberFormat="1" applyFont="1" applyAlignment="1" applyProtection="1">
      <alignment horizontal="center"/>
      <protection locked="0"/>
    </xf>
    <xf numFmtId="0" fontId="8" fillId="0" borderId="0" xfId="20" applyFont="1" applyAlignment="1" applyProtection="1">
      <alignment horizontal="left" wrapText="1"/>
      <protection locked="0"/>
    </xf>
    <xf numFmtId="164" fontId="8" fillId="0" borderId="0" xfId="20" applyNumberFormat="1" applyFont="1" applyAlignment="1" applyProtection="1">
      <alignment horizontal="right"/>
      <protection locked="0"/>
    </xf>
    <xf numFmtId="39" fontId="8" fillId="0" borderId="0" xfId="20" applyNumberFormat="1" applyFont="1" applyAlignment="1" applyProtection="1">
      <alignment horizontal="right"/>
      <protection locked="0"/>
    </xf>
    <xf numFmtId="0" fontId="7" fillId="3" borderId="2" xfId="20" applyFont="1" applyFill="1" applyBorder="1" applyAlignment="1" applyProtection="1">
      <alignment horizontal="center" vertical="center" wrapText="1"/>
      <protection/>
    </xf>
    <xf numFmtId="39" fontId="6" fillId="0" borderId="0" xfId="20" applyNumberFormat="1" applyFont="1" applyBorder="1" applyAlignment="1" applyProtection="1">
      <alignment horizontal="right"/>
      <protection locked="0"/>
    </xf>
    <xf numFmtId="39" fontId="5" fillId="0" borderId="0" xfId="20" applyNumberFormat="1" applyFont="1" applyBorder="1" applyAlignment="1" applyProtection="1">
      <alignment horizontal="right"/>
      <protection locked="0"/>
    </xf>
    <xf numFmtId="37" fontId="6" fillId="0" borderId="0" xfId="20" applyNumberFormat="1" applyFont="1" applyBorder="1" applyAlignment="1" applyProtection="1">
      <alignment horizontal="center"/>
      <protection locked="0"/>
    </xf>
    <xf numFmtId="0" fontId="6" fillId="0" borderId="0" xfId="20" applyFont="1" applyBorder="1" applyAlignment="1" applyProtection="1">
      <alignment horizontal="left" wrapText="1"/>
      <protection locked="0"/>
    </xf>
    <xf numFmtId="164" fontId="6" fillId="0" borderId="0" xfId="20" applyNumberFormat="1" applyFont="1" applyBorder="1" applyAlignment="1" applyProtection="1">
      <alignment horizontal="right"/>
      <protection locked="0"/>
    </xf>
    <xf numFmtId="0" fontId="2" fillId="0" borderId="0" xfId="20" applyBorder="1" applyAlignment="1" applyProtection="1">
      <alignment horizontal="left" vertical="top"/>
      <protection locked="0"/>
    </xf>
    <xf numFmtId="164" fontId="6" fillId="0" borderId="0" xfId="20" applyNumberFormat="1" applyFont="1" applyFill="1" applyBorder="1" applyAlignment="1" applyProtection="1">
      <alignment horizontal="right"/>
      <protection locked="0"/>
    </xf>
    <xf numFmtId="39" fontId="6" fillId="0" borderId="0" xfId="20" applyNumberFormat="1" applyFont="1" applyFill="1" applyBorder="1" applyAlignment="1" applyProtection="1">
      <alignment horizontal="right"/>
      <protection locked="0"/>
    </xf>
    <xf numFmtId="0" fontId="2" fillId="0" borderId="0" xfId="20" applyFill="1" applyBorder="1" applyAlignment="1" applyProtection="1">
      <alignment horizontal="left" vertical="top"/>
      <protection locked="0"/>
    </xf>
    <xf numFmtId="0" fontId="4" fillId="0" borderId="0" xfId="20" applyFont="1" applyFill="1" applyBorder="1" applyAlignment="1" applyProtection="1">
      <alignment horizontal="left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NumberFormat="1" applyFont="1" applyFill="1" applyBorder="1" applyAlignment="1" applyProtection="1">
      <alignment horizontal="right"/>
      <protection locked="0"/>
    </xf>
    <xf numFmtId="165" fontId="2" fillId="0" borderId="0" xfId="20" applyNumberFormat="1" applyFont="1" applyFill="1" applyBorder="1" applyAlignment="1" applyProtection="1">
      <alignment horizontal="right" vertical="top"/>
      <protection locked="0"/>
    </xf>
    <xf numFmtId="0" fontId="2" fillId="0" borderId="0" xfId="20" applyFont="1" applyFill="1" applyBorder="1" applyAlignment="1" applyProtection="1">
      <alignment horizontal="left" vertical="top"/>
      <protection locked="0"/>
    </xf>
    <xf numFmtId="0" fontId="0" fillId="0" borderId="0" xfId="0" applyFill="1" applyBorder="1"/>
    <xf numFmtId="37" fontId="6" fillId="0" borderId="0" xfId="20" applyNumberFormat="1" applyFont="1" applyFill="1" applyBorder="1" applyAlignment="1" applyProtection="1">
      <alignment horizontal="center"/>
      <protection locked="0"/>
    </xf>
    <xf numFmtId="0" fontId="6" fillId="0" borderId="0" xfId="20" applyFont="1" applyFill="1" applyBorder="1" applyAlignment="1" applyProtection="1">
      <alignment horizontal="left" wrapText="1"/>
      <protection locked="0"/>
    </xf>
    <xf numFmtId="0" fontId="9" fillId="0" borderId="0" xfId="20" applyFont="1" applyAlignment="1" applyProtection="1">
      <alignment vertical="top"/>
      <protection locked="0"/>
    </xf>
    <xf numFmtId="3" fontId="9" fillId="0" borderId="0" xfId="20" applyNumberFormat="1" applyFont="1" applyAlignment="1" applyProtection="1">
      <alignment vertical="top"/>
      <protection locked="0"/>
    </xf>
    <xf numFmtId="0" fontId="2" fillId="0" borderId="0" xfId="20" applyFont="1" applyAlignment="1" applyProtection="1">
      <alignment horizontal="left" vertical="top"/>
      <protection locked="0"/>
    </xf>
    <xf numFmtId="0" fontId="6" fillId="0" borderId="3" xfId="20" applyFont="1" applyBorder="1" applyAlignment="1" applyProtection="1">
      <alignment horizontal="left" wrapText="1"/>
      <protection locked="0"/>
    </xf>
    <xf numFmtId="37" fontId="6" fillId="0" borderId="4" xfId="20" applyNumberFormat="1" applyFont="1" applyBorder="1" applyAlignment="1" applyProtection="1">
      <alignment horizontal="center"/>
      <protection locked="0"/>
    </xf>
    <xf numFmtId="0" fontId="6" fillId="0" borderId="5" xfId="20" applyFont="1" applyBorder="1" applyAlignment="1" applyProtection="1">
      <alignment horizontal="left" wrapText="1"/>
      <protection locked="0"/>
    </xf>
    <xf numFmtId="37" fontId="6" fillId="0" borderId="6" xfId="20" applyNumberFormat="1" applyFont="1" applyBorder="1" applyAlignment="1" applyProtection="1">
      <alignment horizontal="center"/>
      <protection locked="0"/>
    </xf>
    <xf numFmtId="0" fontId="6" fillId="0" borderId="7" xfId="20" applyFont="1" applyBorder="1" applyAlignment="1" applyProtection="1">
      <alignment horizontal="left" wrapText="1"/>
      <protection locked="0"/>
    </xf>
    <xf numFmtId="39" fontId="6" fillId="0" borderId="7" xfId="20" applyNumberFormat="1" applyFont="1" applyBorder="1" applyAlignment="1" applyProtection="1">
      <alignment horizontal="right"/>
      <protection locked="0"/>
    </xf>
    <xf numFmtId="39" fontId="6" fillId="0" borderId="8" xfId="20" applyNumberFormat="1" applyFont="1" applyBorder="1" applyAlignment="1" applyProtection="1">
      <alignment horizontal="right"/>
      <protection locked="0"/>
    </xf>
    <xf numFmtId="164" fontId="5" fillId="0" borderId="0" xfId="20" applyNumberFormat="1" applyFont="1" applyBorder="1" applyAlignment="1" applyProtection="1">
      <alignment horizontal="right"/>
      <protection locked="0"/>
    </xf>
    <xf numFmtId="164" fontId="6" fillId="0" borderId="6" xfId="20" applyNumberFormat="1" applyFont="1" applyBorder="1" applyAlignment="1" applyProtection="1">
      <alignment horizontal="right"/>
      <protection locked="0"/>
    </xf>
    <xf numFmtId="37" fontId="6" fillId="0" borderId="9" xfId="20" applyNumberFormat="1" applyFont="1" applyBorder="1" applyAlignment="1" applyProtection="1">
      <alignment horizontal="center"/>
      <protection locked="0"/>
    </xf>
    <xf numFmtId="0" fontId="6" fillId="0" borderId="7" xfId="20" applyFont="1" applyFill="1" applyBorder="1" applyAlignment="1" applyProtection="1">
      <alignment horizontal="left" vertical="center" wrapText="1"/>
      <protection locked="0"/>
    </xf>
    <xf numFmtId="0" fontId="6" fillId="0" borderId="5" xfId="20" applyFont="1" applyFill="1" applyBorder="1" applyAlignment="1" applyProtection="1">
      <alignment horizontal="left" vertical="center" wrapText="1"/>
      <protection locked="0"/>
    </xf>
    <xf numFmtId="0" fontId="6" fillId="0" borderId="3" xfId="20" applyFont="1" applyFill="1" applyBorder="1" applyAlignment="1" applyProtection="1">
      <alignment horizontal="left" vertical="center" wrapText="1"/>
      <protection locked="0"/>
    </xf>
    <xf numFmtId="164" fontId="6" fillId="0" borderId="5" xfId="20" applyNumberFormat="1" applyFont="1" applyFill="1" applyBorder="1" applyAlignment="1" applyProtection="1">
      <alignment horizontal="right"/>
      <protection locked="0"/>
    </xf>
    <xf numFmtId="164" fontId="6" fillId="0" borderId="7" xfId="20" applyNumberFormat="1" applyFont="1" applyFill="1" applyBorder="1" applyAlignment="1" applyProtection="1">
      <alignment horizontal="right"/>
      <protection locked="0"/>
    </xf>
    <xf numFmtId="164" fontId="6" fillId="0" borderId="3" xfId="20" applyNumberFormat="1" applyFont="1" applyFill="1" applyBorder="1" applyAlignment="1" applyProtection="1">
      <alignment horizontal="right"/>
      <protection locked="0"/>
    </xf>
    <xf numFmtId="164" fontId="5" fillId="0" borderId="0" xfId="20" applyNumberFormat="1" applyFont="1" applyFill="1" applyAlignment="1" applyProtection="1">
      <alignment horizontal="right"/>
      <protection locked="0"/>
    </xf>
    <xf numFmtId="0" fontId="4" fillId="4" borderId="0" xfId="20" applyFont="1" applyFill="1" applyAlignment="1" applyProtection="1">
      <alignment horizontal="left"/>
      <protection/>
    </xf>
    <xf numFmtId="0" fontId="2" fillId="4" borderId="0" xfId="20" applyFill="1" applyAlignment="1" applyProtection="1">
      <alignment horizontal="left" vertical="top"/>
      <protection locked="0"/>
    </xf>
    <xf numFmtId="0" fontId="4" fillId="4" borderId="10" xfId="20" applyFont="1" applyFill="1" applyBorder="1" applyAlignment="1" applyProtection="1">
      <alignment horizontal="left"/>
      <protection/>
    </xf>
    <xf numFmtId="0" fontId="4" fillId="4" borderId="11" xfId="20" applyFont="1" applyFill="1" applyBorder="1" applyAlignment="1" applyProtection="1">
      <alignment horizontal="left"/>
      <protection/>
    </xf>
    <xf numFmtId="0" fontId="6" fillId="0" borderId="7" xfId="20" applyFont="1" applyFill="1" applyBorder="1" applyAlignment="1" applyProtection="1">
      <alignment horizontal="left" wrapText="1"/>
      <protection locked="0"/>
    </xf>
    <xf numFmtId="0" fontId="2" fillId="4" borderId="0" xfId="20" applyFill="1" applyBorder="1" applyAlignment="1" applyProtection="1">
      <alignment horizontal="left" vertical="top"/>
      <protection locked="0"/>
    </xf>
    <xf numFmtId="0" fontId="0" fillId="4" borderId="0" xfId="0" applyFill="1"/>
    <xf numFmtId="0" fontId="5" fillId="2" borderId="12" xfId="20" applyFont="1" applyFill="1" applyBorder="1" applyAlignment="1" applyProtection="1">
      <alignment horizontal="left"/>
      <protection/>
    </xf>
    <xf numFmtId="0" fontId="6" fillId="2" borderId="11" xfId="20" applyFont="1" applyFill="1" applyBorder="1" applyAlignment="1" applyProtection="1">
      <alignment horizontal="left"/>
      <protection/>
    </xf>
    <xf numFmtId="0" fontId="6" fillId="4" borderId="10" xfId="20" applyFont="1" applyFill="1" applyBorder="1" applyAlignment="1" applyProtection="1">
      <alignment horizontal="left"/>
      <protection/>
    </xf>
    <xf numFmtId="0" fontId="2" fillId="4" borderId="0" xfId="20" applyFont="1" applyFill="1" applyAlignment="1" applyProtection="1">
      <alignment horizontal="left" vertical="top"/>
      <protection locked="0"/>
    </xf>
    <xf numFmtId="0" fontId="5" fillId="4" borderId="12" xfId="20" applyFont="1" applyFill="1" applyBorder="1" applyAlignment="1" applyProtection="1">
      <alignment horizontal="left"/>
      <protection/>
    </xf>
    <xf numFmtId="0" fontId="6" fillId="4" borderId="11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6" fillId="0" borderId="3" xfId="20" applyFont="1" applyFill="1" applyBorder="1" applyAlignment="1" applyProtection="1">
      <alignment horizontal="left" wrapText="1"/>
      <protection locked="0"/>
    </xf>
    <xf numFmtId="0" fontId="6" fillId="0" borderId="5" xfId="20" applyFont="1" applyFill="1" applyBorder="1" applyAlignment="1" applyProtection="1">
      <alignment horizontal="left" wrapText="1"/>
      <protection locked="0"/>
    </xf>
    <xf numFmtId="37" fontId="6" fillId="0" borderId="13" xfId="20" applyNumberFormat="1" applyFont="1" applyBorder="1" applyAlignment="1" applyProtection="1">
      <alignment horizontal="center"/>
      <protection locked="0"/>
    </xf>
    <xf numFmtId="0" fontId="6" fillId="0" borderId="14" xfId="20" applyFont="1" applyBorder="1" applyAlignment="1" applyProtection="1">
      <alignment horizontal="left" wrapText="1"/>
      <protection locked="0"/>
    </xf>
    <xf numFmtId="164" fontId="6" fillId="0" borderId="9" xfId="20" applyNumberFormat="1" applyFont="1" applyFill="1" applyBorder="1" applyAlignment="1" applyProtection="1">
      <alignment horizontal="right"/>
      <protection locked="0"/>
    </xf>
    <xf numFmtId="0" fontId="2" fillId="0" borderId="0" xfId="20" applyFill="1" applyAlignment="1" applyProtection="1">
      <alignment horizontal="left" vertical="top"/>
      <protection locked="0"/>
    </xf>
    <xf numFmtId="39" fontId="5" fillId="0" borderId="0" xfId="20" applyNumberFormat="1" applyFont="1" applyFill="1" applyAlignment="1" applyProtection="1">
      <alignment horizontal="right"/>
      <protection locked="0"/>
    </xf>
    <xf numFmtId="164" fontId="6" fillId="0" borderId="4" xfId="20" applyNumberFormat="1" applyFont="1" applyFill="1" applyBorder="1" applyAlignment="1" applyProtection="1">
      <alignment horizontal="right"/>
      <protection locked="0"/>
    </xf>
    <xf numFmtId="39" fontId="6" fillId="0" borderId="5" xfId="20" applyNumberFormat="1" applyFont="1" applyFill="1" applyBorder="1" applyAlignment="1" applyProtection="1">
      <alignment horizontal="right"/>
      <protection locked="0"/>
    </xf>
    <xf numFmtId="39" fontId="6" fillId="0" borderId="15" xfId="20" applyNumberFormat="1" applyFont="1" applyFill="1" applyBorder="1" applyAlignment="1" applyProtection="1">
      <alignment horizontal="right"/>
      <protection locked="0"/>
    </xf>
    <xf numFmtId="164" fontId="6" fillId="0" borderId="6" xfId="20" applyNumberFormat="1" applyFont="1" applyFill="1" applyBorder="1" applyAlignment="1" applyProtection="1">
      <alignment horizontal="right"/>
      <protection locked="0"/>
    </xf>
    <xf numFmtId="39" fontId="6" fillId="0" borderId="7" xfId="20" applyNumberFormat="1" applyFont="1" applyFill="1" applyBorder="1" applyAlignment="1" applyProtection="1">
      <alignment horizontal="right"/>
      <protection locked="0"/>
    </xf>
    <xf numFmtId="39" fontId="6" fillId="0" borderId="8" xfId="20" applyNumberFormat="1" applyFont="1" applyFill="1" applyBorder="1" applyAlignment="1" applyProtection="1">
      <alignment horizontal="right"/>
      <protection locked="0"/>
    </xf>
    <xf numFmtId="164" fontId="6" fillId="0" borderId="13" xfId="20" applyNumberFormat="1" applyFont="1" applyFill="1" applyBorder="1" applyAlignment="1" applyProtection="1">
      <alignment horizontal="right"/>
      <protection locked="0"/>
    </xf>
    <xf numFmtId="39" fontId="6" fillId="0" borderId="14" xfId="20" applyNumberFormat="1" applyFont="1" applyFill="1" applyBorder="1" applyAlignment="1" applyProtection="1">
      <alignment horizontal="right"/>
      <protection locked="0"/>
    </xf>
    <xf numFmtId="39" fontId="6" fillId="0" borderId="16" xfId="20" applyNumberFormat="1" applyFont="1" applyFill="1" applyBorder="1" applyAlignment="1" applyProtection="1">
      <alignment horizontal="right"/>
      <protection locked="0"/>
    </xf>
    <xf numFmtId="39" fontId="6" fillId="0" borderId="3" xfId="20" applyNumberFormat="1" applyFont="1" applyFill="1" applyBorder="1" applyAlignment="1" applyProtection="1">
      <alignment horizontal="right"/>
      <protection locked="0"/>
    </xf>
    <xf numFmtId="39" fontId="6" fillId="0" borderId="17" xfId="20" applyNumberFormat="1" applyFont="1" applyFill="1" applyBorder="1" applyAlignment="1" applyProtection="1">
      <alignment horizontal="right"/>
      <protection locked="0"/>
    </xf>
    <xf numFmtId="0" fontId="2" fillId="0" borderId="0" xfId="20" applyFont="1" applyFill="1" applyAlignment="1" applyProtection="1">
      <alignment horizontal="left" vertical="top"/>
      <protection locked="0"/>
    </xf>
    <xf numFmtId="0" fontId="5" fillId="0" borderId="0" xfId="20" applyFont="1" applyFill="1" applyAlignment="1" applyProtection="1">
      <alignment horizontal="left" wrapText="1"/>
      <protection locked="0"/>
    </xf>
    <xf numFmtId="39" fontId="5" fillId="0" borderId="0" xfId="20" applyNumberFormat="1" applyFont="1" applyFill="1" applyBorder="1" applyAlignment="1" applyProtection="1">
      <alignment horizontal="right"/>
      <protection locked="0"/>
    </xf>
    <xf numFmtId="4" fontId="2" fillId="0" borderId="18" xfId="20" applyNumberFormat="1" applyBorder="1" applyAlignment="1" applyProtection="1">
      <alignment horizontal="right" vertical="top"/>
      <protection locked="0"/>
    </xf>
    <xf numFmtId="4" fontId="2" fillId="0" borderId="0" xfId="20" applyNumberFormat="1" applyAlignment="1" applyProtection="1">
      <alignment vertical="top"/>
      <protection locked="0"/>
    </xf>
    <xf numFmtId="4" fontId="2" fillId="0" borderId="18" xfId="20" applyNumberFormat="1" applyFont="1" applyBorder="1" applyAlignment="1" applyProtection="1">
      <alignment horizontal="right" vertical="top"/>
      <protection locked="0"/>
    </xf>
    <xf numFmtId="4" fontId="8" fillId="0" borderId="0" xfId="20" applyNumberFormat="1" applyFont="1" applyFill="1" applyBorder="1" applyAlignment="1" applyProtection="1">
      <alignment horizontal="right"/>
      <protection locked="0"/>
    </xf>
    <xf numFmtId="0" fontId="6" fillId="0" borderId="14" xfId="20" applyFont="1" applyFill="1" applyBorder="1" applyAlignment="1" applyProtection="1">
      <alignment horizontal="left" wrapText="1"/>
      <protection locked="0"/>
    </xf>
    <xf numFmtId="0" fontId="6" fillId="0" borderId="14" xfId="20" applyFont="1" applyFill="1" applyBorder="1" applyAlignment="1" applyProtection="1">
      <alignment horizontal="left" vertical="center" wrapText="1"/>
      <protection locked="0"/>
    </xf>
    <xf numFmtId="39" fontId="6" fillId="0" borderId="19" xfId="20" applyNumberFormat="1" applyFont="1" applyFill="1" applyBorder="1" applyAlignment="1" applyProtection="1">
      <alignment horizontal="right"/>
      <protection locked="0"/>
    </xf>
    <xf numFmtId="164" fontId="6" fillId="0" borderId="20" xfId="20" applyNumberFormat="1" applyFont="1" applyFill="1" applyBorder="1" applyAlignment="1" applyProtection="1">
      <alignment horizontal="right"/>
      <protection locked="0"/>
    </xf>
    <xf numFmtId="39" fontId="6" fillId="0" borderId="21" xfId="20" applyNumberFormat="1" applyFont="1" applyFill="1" applyBorder="1" applyAlignment="1" applyProtection="1">
      <alignment horizontal="right"/>
      <protection locked="0"/>
    </xf>
    <xf numFmtId="39" fontId="6" fillId="0" borderId="22" xfId="20" applyNumberFormat="1" applyFont="1" applyFill="1" applyBorder="1" applyAlignment="1" applyProtection="1">
      <alignment horizontal="right"/>
      <protection locked="0"/>
    </xf>
    <xf numFmtId="164" fontId="6" fillId="0" borderId="14" xfId="20" applyNumberFormat="1" applyFont="1" applyFill="1" applyBorder="1" applyAlignment="1" applyProtection="1">
      <alignment horizontal="right"/>
      <protection locked="0"/>
    </xf>
    <xf numFmtId="164" fontId="6" fillId="0" borderId="23" xfId="20" applyNumberFormat="1" applyFont="1" applyFill="1" applyBorder="1" applyAlignment="1" applyProtection="1">
      <alignment horizontal="right"/>
      <protection locked="0"/>
    </xf>
    <xf numFmtId="164" fontId="6" fillId="0" borderId="24" xfId="20" applyNumberFormat="1" applyFont="1" applyFill="1" applyBorder="1" applyAlignment="1" applyProtection="1">
      <alignment horizontal="right"/>
      <protection locked="0"/>
    </xf>
    <xf numFmtId="164" fontId="6" fillId="0" borderId="10" xfId="20" applyNumberFormat="1" applyFont="1" applyFill="1" applyBorder="1" applyAlignment="1" applyProtection="1">
      <alignment horizontal="right"/>
      <protection locked="0"/>
    </xf>
    <xf numFmtId="39" fontId="6" fillId="0" borderId="25" xfId="20" applyNumberFormat="1" applyFont="1" applyFill="1" applyBorder="1" applyAlignment="1" applyProtection="1">
      <alignment horizontal="right"/>
      <protection locked="0"/>
    </xf>
    <xf numFmtId="0" fontId="6" fillId="0" borderId="23" xfId="20" applyFont="1" applyFill="1" applyBorder="1" applyAlignment="1" applyProtection="1">
      <alignment horizontal="left" vertical="center" wrapText="1"/>
      <protection locked="0"/>
    </xf>
    <xf numFmtId="0" fontId="6" fillId="0" borderId="10" xfId="20" applyFont="1" applyFill="1" applyBorder="1" applyAlignment="1" applyProtection="1">
      <alignment horizontal="left" vertical="center" wrapText="1"/>
      <protection locked="0"/>
    </xf>
    <xf numFmtId="0" fontId="6" fillId="0" borderId="24" xfId="20" applyFont="1" applyFill="1" applyBorder="1" applyAlignment="1" applyProtection="1">
      <alignment horizontal="left" vertical="center" wrapText="1"/>
      <protection locked="0"/>
    </xf>
    <xf numFmtId="0" fontId="6" fillId="0" borderId="22" xfId="20" applyFont="1" applyBorder="1" applyAlignment="1" applyProtection="1">
      <alignment horizontal="left" wrapText="1"/>
      <protection locked="0"/>
    </xf>
    <xf numFmtId="0" fontId="6" fillId="0" borderId="23" xfId="20" applyFont="1" applyBorder="1" applyAlignment="1" applyProtection="1">
      <alignment horizontal="left" wrapText="1"/>
      <protection locked="0"/>
    </xf>
    <xf numFmtId="0" fontId="6" fillId="0" borderId="10" xfId="20" applyFont="1" applyBorder="1" applyAlignment="1" applyProtection="1">
      <alignment horizontal="left" wrapText="1"/>
      <protection locked="0"/>
    </xf>
    <xf numFmtId="0" fontId="6" fillId="0" borderId="24" xfId="20" applyFont="1" applyBorder="1" applyAlignment="1" applyProtection="1">
      <alignment horizontal="left" wrapText="1"/>
      <protection locked="0"/>
    </xf>
    <xf numFmtId="37" fontId="6" fillId="0" borderId="20" xfId="20" applyNumberFormat="1" applyFont="1" applyBorder="1" applyAlignment="1" applyProtection="1">
      <alignment horizontal="center"/>
      <protection locked="0"/>
    </xf>
    <xf numFmtId="37" fontId="6" fillId="0" borderId="26" xfId="20" applyNumberFormat="1" applyFont="1" applyBorder="1" applyAlignment="1" applyProtection="1">
      <alignment horizontal="center"/>
      <protection locked="0"/>
    </xf>
    <xf numFmtId="0" fontId="6" fillId="0" borderId="27" xfId="20" applyFont="1" applyFill="1" applyBorder="1" applyAlignment="1" applyProtection="1">
      <alignment horizontal="left" wrapText="1"/>
      <protection locked="0"/>
    </xf>
    <xf numFmtId="0" fontId="6" fillId="0" borderId="27" xfId="20" applyFont="1" applyFill="1" applyBorder="1" applyAlignment="1" applyProtection="1">
      <alignment horizontal="left" vertical="center" wrapText="1"/>
      <protection locked="0"/>
    </xf>
    <xf numFmtId="0" fontId="6" fillId="0" borderId="27" xfId="20" applyFont="1" applyBorder="1" applyAlignment="1" applyProtection="1">
      <alignment horizontal="left" wrapText="1"/>
      <protection locked="0"/>
    </xf>
    <xf numFmtId="164" fontId="6" fillId="0" borderId="27" xfId="20" applyNumberFormat="1" applyFont="1" applyFill="1" applyBorder="1" applyAlignment="1" applyProtection="1">
      <alignment horizontal="right"/>
      <protection locked="0"/>
    </xf>
    <xf numFmtId="39" fontId="6" fillId="0" borderId="27" xfId="20" applyNumberFormat="1" applyFont="1" applyFill="1" applyBorder="1" applyAlignment="1" applyProtection="1">
      <alignment horizontal="right"/>
      <protection locked="0"/>
    </xf>
    <xf numFmtId="39" fontId="6" fillId="0" borderId="28" xfId="20" applyNumberFormat="1" applyFont="1" applyFill="1" applyBorder="1" applyAlignment="1" applyProtection="1">
      <alignment horizontal="right"/>
      <protection locked="0"/>
    </xf>
    <xf numFmtId="164" fontId="6" fillId="0" borderId="26" xfId="20" applyNumberFormat="1" applyFont="1" applyFill="1" applyBorder="1" applyAlignment="1" applyProtection="1">
      <alignment horizontal="right"/>
      <protection locked="0"/>
    </xf>
    <xf numFmtId="166" fontId="0" fillId="0" borderId="0" xfId="0" applyNumberFormat="1"/>
    <xf numFmtId="164" fontId="2" fillId="0" borderId="29" xfId="20" applyNumberFormat="1" applyBorder="1" applyAlignment="1" applyProtection="1">
      <alignment horizontal="center" vertical="top"/>
      <protection locked="0"/>
    </xf>
    <xf numFmtId="164" fontId="2" fillId="0" borderId="30" xfId="20" applyNumberFormat="1" applyBorder="1" applyAlignment="1" applyProtection="1">
      <alignment horizontal="center" vertical="top"/>
      <protection locked="0"/>
    </xf>
    <xf numFmtId="4" fontId="2" fillId="0" borderId="29" xfId="20" applyNumberFormat="1" applyFont="1" applyBorder="1" applyAlignment="1" applyProtection="1">
      <alignment horizontal="center" vertical="top" wrapText="1"/>
      <protection locked="0"/>
    </xf>
    <xf numFmtId="4" fontId="2" fillId="0" borderId="31" xfId="20" applyNumberFormat="1" applyFont="1" applyBorder="1" applyAlignment="1" applyProtection="1">
      <alignment horizontal="center" vertical="top" wrapText="1"/>
      <protection locked="0"/>
    </xf>
    <xf numFmtId="0" fontId="2" fillId="0" borderId="0" xfId="2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workbookViewId="0" topLeftCell="A1">
      <selection activeCell="Q4" sqref="Q4"/>
    </sheetView>
  </sheetViews>
  <sheetFormatPr defaultColWidth="9.140625" defaultRowHeight="15"/>
  <cols>
    <col min="1" max="1" width="3.7109375" style="0" customWidth="1"/>
    <col min="2" max="2" width="11.8515625" style="0" customWidth="1"/>
    <col min="3" max="3" width="49.7109375" style="0" customWidth="1"/>
    <col min="4" max="4" width="5.28125" style="0" customWidth="1"/>
    <col min="5" max="6" width="11.28125" style="0" customWidth="1"/>
    <col min="7" max="7" width="13.7109375" style="0" customWidth="1"/>
    <col min="9" max="9" width="11.140625" style="0" customWidth="1"/>
    <col min="10" max="10" width="11.28125" style="0" customWidth="1"/>
    <col min="11" max="11" width="15.00390625" style="0" customWidth="1"/>
    <col min="13" max="14" width="11.28125" style="0" customWidth="1"/>
    <col min="15" max="15" width="15.00390625" style="0" customWidth="1"/>
    <col min="17" max="18" width="11.28125" style="0" customWidth="1"/>
    <col min="19" max="19" width="15.00390625" style="0" customWidth="1"/>
  </cols>
  <sheetData>
    <row r="1" spans="1:19" ht="18">
      <c r="A1" s="4" t="s">
        <v>45</v>
      </c>
      <c r="B1" s="5"/>
      <c r="C1" s="5"/>
      <c r="D1" s="5"/>
      <c r="E1" s="5"/>
      <c r="F1" s="5"/>
      <c r="G1" s="56"/>
      <c r="H1" s="57"/>
      <c r="I1" s="57"/>
      <c r="J1" s="57"/>
      <c r="K1" s="57"/>
      <c r="L1" s="57"/>
      <c r="M1" s="57"/>
      <c r="N1" s="57"/>
      <c r="O1" s="57"/>
      <c r="P1" s="61"/>
      <c r="Q1" s="61"/>
      <c r="R1" s="61"/>
      <c r="S1" s="62"/>
    </row>
    <row r="2" spans="1:19" ht="15">
      <c r="A2" s="6" t="s">
        <v>25</v>
      </c>
      <c r="B2" s="5"/>
      <c r="C2" s="7"/>
      <c r="D2" s="5"/>
      <c r="E2" s="5"/>
      <c r="F2" s="5"/>
      <c r="G2" s="56"/>
      <c r="H2" s="57"/>
      <c r="I2" s="57"/>
      <c r="J2" s="57"/>
      <c r="K2" s="57"/>
      <c r="L2" s="57"/>
      <c r="M2" s="57"/>
      <c r="N2" s="57"/>
      <c r="O2" s="57"/>
      <c r="P2" s="61"/>
      <c r="Q2" s="61"/>
      <c r="R2" s="61"/>
      <c r="S2" s="62"/>
    </row>
    <row r="3" spans="1:19" ht="15">
      <c r="A3" s="7"/>
      <c r="B3" s="5"/>
      <c r="C3" s="7"/>
      <c r="D3" s="5"/>
      <c r="E3" s="7"/>
      <c r="F3" s="5"/>
      <c r="G3" s="56"/>
      <c r="H3" s="57"/>
      <c r="I3" s="57"/>
      <c r="J3" s="57"/>
      <c r="K3" s="57"/>
      <c r="L3" s="57"/>
      <c r="M3" s="57"/>
      <c r="N3" s="57"/>
      <c r="O3" s="57"/>
      <c r="P3" s="61"/>
      <c r="Q3" s="61"/>
      <c r="R3" s="61"/>
      <c r="S3" s="62"/>
    </row>
    <row r="4" spans="1:19" ht="15.75" thickBot="1">
      <c r="A4" s="5"/>
      <c r="B4" s="5"/>
      <c r="C4" s="5"/>
      <c r="D4" s="5"/>
      <c r="E4" s="63" t="s">
        <v>26</v>
      </c>
      <c r="F4" s="64"/>
      <c r="G4" s="65"/>
      <c r="H4" s="66"/>
      <c r="I4" s="67"/>
      <c r="J4" s="68"/>
      <c r="K4" s="65"/>
      <c r="L4" s="66"/>
      <c r="M4" s="67"/>
      <c r="N4" s="68"/>
      <c r="O4" s="65"/>
      <c r="P4" s="69"/>
      <c r="Q4" s="67"/>
      <c r="R4" s="59"/>
      <c r="S4" s="58"/>
    </row>
    <row r="5" spans="1:19" ht="23.25" thickBot="1">
      <c r="A5" s="8" t="s">
        <v>0</v>
      </c>
      <c r="B5" s="8" t="s">
        <v>1</v>
      </c>
      <c r="C5" s="8" t="s">
        <v>2</v>
      </c>
      <c r="D5" s="8" t="s">
        <v>3</v>
      </c>
      <c r="E5" s="18" t="s">
        <v>4</v>
      </c>
      <c r="F5" s="18" t="s">
        <v>5</v>
      </c>
      <c r="G5" s="18" t="s">
        <v>6</v>
      </c>
      <c r="H5" s="3"/>
      <c r="I5" s="18" t="s">
        <v>4</v>
      </c>
      <c r="J5" s="18" t="s">
        <v>5</v>
      </c>
      <c r="K5" s="18" t="s">
        <v>6</v>
      </c>
      <c r="L5" s="3"/>
      <c r="M5" s="18" t="s">
        <v>4</v>
      </c>
      <c r="N5" s="18" t="s">
        <v>5</v>
      </c>
      <c r="O5" s="18" t="s">
        <v>6</v>
      </c>
      <c r="P5" s="29"/>
      <c r="Q5" s="18" t="s">
        <v>4</v>
      </c>
      <c r="R5" s="18" t="s">
        <v>5</v>
      </c>
      <c r="S5" s="18" t="s">
        <v>6</v>
      </c>
    </row>
    <row r="6" spans="1:19" ht="15.75" thickBot="1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3"/>
      <c r="I6" s="8" t="s">
        <v>11</v>
      </c>
      <c r="J6" s="8" t="s">
        <v>12</v>
      </c>
      <c r="K6" s="8" t="s">
        <v>13</v>
      </c>
      <c r="L6" s="3"/>
      <c r="M6" s="8" t="s">
        <v>11</v>
      </c>
      <c r="N6" s="8" t="s">
        <v>12</v>
      </c>
      <c r="O6" s="8" t="s">
        <v>13</v>
      </c>
      <c r="P6" s="29"/>
      <c r="Q6" s="8" t="s">
        <v>11</v>
      </c>
      <c r="R6" s="8" t="s">
        <v>12</v>
      </c>
      <c r="S6" s="8" t="s">
        <v>13</v>
      </c>
    </row>
    <row r="7" spans="1:19" ht="15">
      <c r="A7" s="9"/>
      <c r="B7" s="9"/>
      <c r="C7" s="9"/>
      <c r="D7" s="9"/>
      <c r="E7" s="9"/>
      <c r="F7" s="9"/>
      <c r="G7" s="9"/>
      <c r="H7" s="3"/>
      <c r="I7" s="9"/>
      <c r="J7" s="9"/>
      <c r="K7" s="9"/>
      <c r="L7" s="3"/>
      <c r="M7" s="9"/>
      <c r="N7" s="9"/>
      <c r="O7" s="9"/>
      <c r="P7" s="28"/>
      <c r="Q7" s="9"/>
      <c r="R7" s="9"/>
      <c r="S7" s="9"/>
    </row>
    <row r="8" spans="1:19" ht="15">
      <c r="A8" s="10"/>
      <c r="B8" s="11" t="s">
        <v>14</v>
      </c>
      <c r="C8" s="11" t="s">
        <v>15</v>
      </c>
      <c r="D8" s="11"/>
      <c r="E8" s="12"/>
      <c r="F8" s="13"/>
      <c r="G8" s="13">
        <f>SUM(G9+G13+G19)</f>
        <v>0</v>
      </c>
      <c r="H8" s="3"/>
      <c r="I8" s="12"/>
      <c r="J8" s="13"/>
      <c r="K8" s="13">
        <f>SUM(K9+K13+K19)</f>
        <v>0</v>
      </c>
      <c r="L8" s="3"/>
      <c r="M8" s="12"/>
      <c r="N8" s="13"/>
      <c r="O8" s="13">
        <f>SUM(O9+O13+O19)</f>
        <v>0</v>
      </c>
      <c r="P8" s="30"/>
      <c r="Q8" s="12"/>
      <c r="R8" s="13"/>
      <c r="S8" s="13">
        <f>SUM(S9+S13+S19)</f>
        <v>0</v>
      </c>
    </row>
    <row r="9" spans="1:19" ht="15.75" thickBot="1">
      <c r="A9" s="10"/>
      <c r="B9" s="11" t="s">
        <v>7</v>
      </c>
      <c r="C9" s="11" t="s">
        <v>16</v>
      </c>
      <c r="D9" s="11"/>
      <c r="E9" s="12"/>
      <c r="F9" s="13"/>
      <c r="G9" s="13">
        <f>SUM(G10:G12)</f>
        <v>0</v>
      </c>
      <c r="H9" s="3"/>
      <c r="I9" s="12"/>
      <c r="J9" s="13"/>
      <c r="K9" s="13">
        <f>SUM(K10:K12)</f>
        <v>0</v>
      </c>
      <c r="L9" s="3"/>
      <c r="M9" s="12"/>
      <c r="N9" s="13"/>
      <c r="O9" s="13">
        <f>SUM(O10:O12)</f>
        <v>0</v>
      </c>
      <c r="P9" s="30"/>
      <c r="Q9" s="12"/>
      <c r="R9" s="13"/>
      <c r="S9" s="13">
        <f>SUM(S10:S12)</f>
        <v>0</v>
      </c>
    </row>
    <row r="10" spans="1:19" ht="15">
      <c r="A10" s="40" t="s">
        <v>39</v>
      </c>
      <c r="B10" s="110">
        <v>113107625</v>
      </c>
      <c r="C10" s="106" t="s">
        <v>27</v>
      </c>
      <c r="D10" s="41" t="s">
        <v>17</v>
      </c>
      <c r="E10" s="102">
        <f>I10+M10+Q10</f>
        <v>856</v>
      </c>
      <c r="F10" s="78"/>
      <c r="G10" s="99">
        <f>E10*F10</f>
        <v>0</v>
      </c>
      <c r="H10" s="3"/>
      <c r="I10" s="77">
        <v>0</v>
      </c>
      <c r="J10" s="78"/>
      <c r="K10" s="99">
        <f>I10*J10</f>
        <v>0</v>
      </c>
      <c r="L10" s="75"/>
      <c r="M10" s="77">
        <v>206</v>
      </c>
      <c r="N10" s="78"/>
      <c r="O10" s="99">
        <f>M10*N10</f>
        <v>0</v>
      </c>
      <c r="P10" s="25"/>
      <c r="Q10" s="77">
        <v>650</v>
      </c>
      <c r="R10" s="78"/>
      <c r="S10" s="99">
        <f>Q10*R10</f>
        <v>0</v>
      </c>
    </row>
    <row r="11" spans="1:19" ht="15">
      <c r="A11" s="48" t="s">
        <v>40</v>
      </c>
      <c r="B11" s="111">
        <v>113107430</v>
      </c>
      <c r="C11" s="107" t="s">
        <v>41</v>
      </c>
      <c r="D11" s="39" t="s">
        <v>17</v>
      </c>
      <c r="E11" s="104">
        <f>I11+M11+Q11</f>
        <v>760</v>
      </c>
      <c r="F11" s="86"/>
      <c r="G11" s="105">
        <f>E11*F11</f>
        <v>0</v>
      </c>
      <c r="H11" s="3"/>
      <c r="I11" s="74">
        <v>760</v>
      </c>
      <c r="J11" s="86"/>
      <c r="K11" s="105">
        <f>I11*J11</f>
        <v>0</v>
      </c>
      <c r="L11" s="75"/>
      <c r="M11" s="74">
        <v>0</v>
      </c>
      <c r="N11" s="86"/>
      <c r="O11" s="105">
        <f>M11*N11</f>
        <v>0</v>
      </c>
      <c r="P11" s="25"/>
      <c r="Q11" s="74">
        <v>0</v>
      </c>
      <c r="R11" s="86"/>
      <c r="S11" s="105">
        <f>Q11*R11</f>
        <v>0</v>
      </c>
    </row>
    <row r="12" spans="1:19" ht="15.75" thickBot="1">
      <c r="A12" s="113">
        <v>2</v>
      </c>
      <c r="B12" s="112">
        <v>113108416</v>
      </c>
      <c r="C12" s="108" t="s">
        <v>28</v>
      </c>
      <c r="D12" s="109" t="s">
        <v>17</v>
      </c>
      <c r="E12" s="103">
        <f>I12+M12+Q12</f>
        <v>856</v>
      </c>
      <c r="F12" s="100"/>
      <c r="G12" s="97">
        <f>E12*F12</f>
        <v>0</v>
      </c>
      <c r="H12" s="3"/>
      <c r="I12" s="98">
        <v>0</v>
      </c>
      <c r="J12" s="100"/>
      <c r="K12" s="97">
        <f>I12*J12</f>
        <v>0</v>
      </c>
      <c r="L12" s="75"/>
      <c r="M12" s="98">
        <v>206</v>
      </c>
      <c r="N12" s="100"/>
      <c r="O12" s="97">
        <f>M12*N12</f>
        <v>0</v>
      </c>
      <c r="P12" s="25"/>
      <c r="Q12" s="98">
        <v>650</v>
      </c>
      <c r="R12" s="100"/>
      <c r="S12" s="97">
        <f>Q12*R12</f>
        <v>0</v>
      </c>
    </row>
    <row r="13" spans="1:19" ht="15.75" thickBot="1">
      <c r="A13" s="10"/>
      <c r="B13" s="11" t="s">
        <v>11</v>
      </c>
      <c r="C13" s="11" t="s">
        <v>18</v>
      </c>
      <c r="D13" s="11"/>
      <c r="E13" s="55"/>
      <c r="F13" s="76"/>
      <c r="G13" s="76">
        <f>SUM(G14:G18)</f>
        <v>0</v>
      </c>
      <c r="H13" s="3"/>
      <c r="I13" s="55"/>
      <c r="J13" s="76"/>
      <c r="K13" s="76">
        <f>SUM(K14:K18)</f>
        <v>0</v>
      </c>
      <c r="L13" s="75"/>
      <c r="M13" s="55"/>
      <c r="N13" s="76"/>
      <c r="O13" s="76">
        <f>SUM(O14:O18)</f>
        <v>0</v>
      </c>
      <c r="P13" s="30"/>
      <c r="Q13" s="55"/>
      <c r="R13" s="76"/>
      <c r="S13" s="76">
        <f>SUM(S14:S18)</f>
        <v>0</v>
      </c>
    </row>
    <row r="14" spans="1:19" ht="15">
      <c r="A14" s="40">
        <v>3</v>
      </c>
      <c r="B14" s="71">
        <v>564851111</v>
      </c>
      <c r="C14" s="50" t="s">
        <v>29</v>
      </c>
      <c r="D14" s="41" t="s">
        <v>17</v>
      </c>
      <c r="E14" s="52">
        <f>I14+M14+Q14</f>
        <v>3039.9696000000004</v>
      </c>
      <c r="F14" s="78"/>
      <c r="G14" s="79">
        <f>F14*E14</f>
        <v>0</v>
      </c>
      <c r="H14" s="3"/>
      <c r="I14" s="77">
        <v>1520</v>
      </c>
      <c r="J14" s="78"/>
      <c r="K14" s="79">
        <f>I14*J14</f>
        <v>0</v>
      </c>
      <c r="L14" s="75"/>
      <c r="M14" s="77">
        <v>506.6464</v>
      </c>
      <c r="N14" s="78"/>
      <c r="O14" s="79">
        <f>M14*N14</f>
        <v>0</v>
      </c>
      <c r="P14" s="25"/>
      <c r="Q14" s="77">
        <v>1013.3232</v>
      </c>
      <c r="R14" s="78"/>
      <c r="S14" s="79">
        <f>Q14*R14</f>
        <v>0</v>
      </c>
    </row>
    <row r="15" spans="1:19" ht="15">
      <c r="A15" s="48">
        <v>4</v>
      </c>
      <c r="B15" s="70">
        <v>565151111</v>
      </c>
      <c r="C15" s="51" t="s">
        <v>30</v>
      </c>
      <c r="D15" s="39" t="s">
        <v>17</v>
      </c>
      <c r="E15" s="54">
        <f>I15+M15+Q15</f>
        <v>1520</v>
      </c>
      <c r="F15" s="86"/>
      <c r="G15" s="87">
        <f aca="true" t="shared" si="0" ref="G15:G18">F15*E15</f>
        <v>0</v>
      </c>
      <c r="H15" s="3"/>
      <c r="I15" s="74">
        <v>0</v>
      </c>
      <c r="J15" s="86"/>
      <c r="K15" s="87">
        <f aca="true" t="shared" si="1" ref="K15:K18">I15*J15</f>
        <v>0</v>
      </c>
      <c r="L15" s="75"/>
      <c r="M15" s="74">
        <v>608</v>
      </c>
      <c r="N15" s="86"/>
      <c r="O15" s="87">
        <f aca="true" t="shared" si="2" ref="O15:O18">M15*N15</f>
        <v>0</v>
      </c>
      <c r="P15" s="25"/>
      <c r="Q15" s="74">
        <v>912</v>
      </c>
      <c r="R15" s="86"/>
      <c r="S15" s="87">
        <f aca="true" t="shared" si="3" ref="S15:S18">Q15*R15</f>
        <v>0</v>
      </c>
    </row>
    <row r="16" spans="1:19" ht="15">
      <c r="A16" s="72">
        <v>5</v>
      </c>
      <c r="B16" s="95">
        <v>573111112</v>
      </c>
      <c r="C16" s="96" t="s">
        <v>31</v>
      </c>
      <c r="D16" s="73" t="s">
        <v>17</v>
      </c>
      <c r="E16" s="101">
        <f>I16+M16+Q16</f>
        <v>1520</v>
      </c>
      <c r="F16" s="84"/>
      <c r="G16" s="85">
        <f t="shared" si="0"/>
        <v>0</v>
      </c>
      <c r="H16" s="3"/>
      <c r="I16" s="83">
        <v>0</v>
      </c>
      <c r="J16" s="84"/>
      <c r="K16" s="85">
        <f t="shared" si="1"/>
        <v>0</v>
      </c>
      <c r="L16" s="75"/>
      <c r="M16" s="83">
        <v>608</v>
      </c>
      <c r="N16" s="84"/>
      <c r="O16" s="85">
        <f t="shared" si="2"/>
        <v>0</v>
      </c>
      <c r="P16" s="25"/>
      <c r="Q16" s="83">
        <v>912</v>
      </c>
      <c r="R16" s="84"/>
      <c r="S16" s="85">
        <f t="shared" si="3"/>
        <v>0</v>
      </c>
    </row>
    <row r="17" spans="1:19" ht="15">
      <c r="A17" s="48">
        <v>6</v>
      </c>
      <c r="B17" s="70">
        <v>573231110</v>
      </c>
      <c r="C17" s="51" t="s">
        <v>32</v>
      </c>
      <c r="D17" s="39" t="s">
        <v>17</v>
      </c>
      <c r="E17" s="54">
        <f>I17+M17+Q17</f>
        <v>1520</v>
      </c>
      <c r="F17" s="86"/>
      <c r="G17" s="87">
        <f t="shared" si="0"/>
        <v>0</v>
      </c>
      <c r="H17" s="3"/>
      <c r="I17" s="74">
        <v>0</v>
      </c>
      <c r="J17" s="86"/>
      <c r="K17" s="87">
        <f t="shared" si="1"/>
        <v>0</v>
      </c>
      <c r="L17" s="75"/>
      <c r="M17" s="74">
        <v>608</v>
      </c>
      <c r="N17" s="86"/>
      <c r="O17" s="87">
        <f t="shared" si="2"/>
        <v>0</v>
      </c>
      <c r="P17" s="25"/>
      <c r="Q17" s="74">
        <v>912</v>
      </c>
      <c r="R17" s="86"/>
      <c r="S17" s="87">
        <f t="shared" si="3"/>
        <v>0</v>
      </c>
    </row>
    <row r="18" spans="1:19" ht="15.75" thickBot="1">
      <c r="A18" s="42">
        <v>7</v>
      </c>
      <c r="B18" s="60">
        <v>577112113</v>
      </c>
      <c r="C18" s="49" t="s">
        <v>33</v>
      </c>
      <c r="D18" s="43" t="s">
        <v>17</v>
      </c>
      <c r="E18" s="53">
        <f>I18+M18+Q18</f>
        <v>1520</v>
      </c>
      <c r="F18" s="81"/>
      <c r="G18" s="82">
        <f t="shared" si="0"/>
        <v>0</v>
      </c>
      <c r="H18" s="38"/>
      <c r="I18" s="80">
        <v>0</v>
      </c>
      <c r="J18" s="81"/>
      <c r="K18" s="82">
        <f t="shared" si="1"/>
        <v>0</v>
      </c>
      <c r="L18" s="88"/>
      <c r="M18" s="80">
        <v>608</v>
      </c>
      <c r="N18" s="81"/>
      <c r="O18" s="82">
        <f t="shared" si="2"/>
        <v>0</v>
      </c>
      <c r="P18" s="25"/>
      <c r="Q18" s="80">
        <v>912</v>
      </c>
      <c r="R18" s="81"/>
      <c r="S18" s="82">
        <f t="shared" si="3"/>
        <v>0</v>
      </c>
    </row>
    <row r="19" spans="1:19" ht="15.75" thickBot="1">
      <c r="A19" s="10"/>
      <c r="B19" s="11" t="s">
        <v>19</v>
      </c>
      <c r="C19" s="89" t="s">
        <v>20</v>
      </c>
      <c r="D19" s="89"/>
      <c r="E19" s="55"/>
      <c r="F19" s="76"/>
      <c r="G19" s="76">
        <f>SUM(G20:G25)</f>
        <v>0</v>
      </c>
      <c r="H19" s="75"/>
      <c r="I19" s="30"/>
      <c r="J19" s="76"/>
      <c r="K19" s="90">
        <f>SUM(K20:K25)</f>
        <v>0</v>
      </c>
      <c r="L19" s="3"/>
      <c r="M19" s="30"/>
      <c r="N19" s="76"/>
      <c r="O19" s="90">
        <f>SUM(O20:O25)</f>
        <v>0</v>
      </c>
      <c r="P19" s="30"/>
      <c r="Q19" s="46"/>
      <c r="R19" s="13"/>
      <c r="S19" s="20">
        <f>SUM(S20:S25)</f>
        <v>0</v>
      </c>
    </row>
    <row r="20" spans="1:19" ht="15">
      <c r="A20" s="40">
        <v>8</v>
      </c>
      <c r="B20" s="71">
        <v>979082213</v>
      </c>
      <c r="C20" s="50" t="s">
        <v>34</v>
      </c>
      <c r="D20" s="71" t="s">
        <v>21</v>
      </c>
      <c r="E20" s="52">
        <f aca="true" t="shared" si="4" ref="E20:E25">I20+M20+Q20</f>
        <v>1273.712</v>
      </c>
      <c r="F20" s="78"/>
      <c r="G20" s="79">
        <f>E20*F20</f>
        <v>0</v>
      </c>
      <c r="H20" s="75"/>
      <c r="I20" s="77">
        <v>501.6</v>
      </c>
      <c r="J20" s="78"/>
      <c r="K20" s="79">
        <f>I20*J20</f>
        <v>0</v>
      </c>
      <c r="L20" s="75"/>
      <c r="M20" s="77">
        <v>185.812</v>
      </c>
      <c r="N20" s="78"/>
      <c r="O20" s="79">
        <f>M20*N20</f>
        <v>0</v>
      </c>
      <c r="P20" s="25"/>
      <c r="Q20" s="77">
        <v>586.3</v>
      </c>
      <c r="R20" s="78"/>
      <c r="S20" s="79">
        <f>Q20*R20</f>
        <v>0</v>
      </c>
    </row>
    <row r="21" spans="1:19" ht="15">
      <c r="A21" s="48">
        <v>9</v>
      </c>
      <c r="B21" s="70">
        <v>979082219</v>
      </c>
      <c r="C21" s="51" t="s">
        <v>35</v>
      </c>
      <c r="D21" s="70" t="s">
        <v>21</v>
      </c>
      <c r="E21" s="54">
        <f t="shared" si="4"/>
        <v>11463.408</v>
      </c>
      <c r="F21" s="86"/>
      <c r="G21" s="87">
        <f>E21*F21</f>
        <v>0</v>
      </c>
      <c r="H21" s="75"/>
      <c r="I21" s="74">
        <v>4514.4</v>
      </c>
      <c r="J21" s="86"/>
      <c r="K21" s="87">
        <f>I21*J21</f>
        <v>0</v>
      </c>
      <c r="L21" s="75"/>
      <c r="M21" s="74">
        <v>1672.308</v>
      </c>
      <c r="N21" s="86"/>
      <c r="O21" s="87">
        <f>M21*N21</f>
        <v>0</v>
      </c>
      <c r="P21" s="25"/>
      <c r="Q21" s="74">
        <v>5276.7</v>
      </c>
      <c r="R21" s="86"/>
      <c r="S21" s="87">
        <f>Q21*R21</f>
        <v>0</v>
      </c>
    </row>
    <row r="22" spans="1:19" ht="15">
      <c r="A22" s="48">
        <v>10</v>
      </c>
      <c r="B22" s="70">
        <v>979087212</v>
      </c>
      <c r="C22" s="51" t="s">
        <v>36</v>
      </c>
      <c r="D22" s="39" t="s">
        <v>21</v>
      </c>
      <c r="E22" s="54">
        <f t="shared" si="4"/>
        <v>1273.712</v>
      </c>
      <c r="F22" s="86"/>
      <c r="G22" s="87">
        <f aca="true" t="shared" si="5" ref="G22:G25">E22*F22</f>
        <v>0</v>
      </c>
      <c r="H22" s="75"/>
      <c r="I22" s="74">
        <v>501.6</v>
      </c>
      <c r="J22" s="86"/>
      <c r="K22" s="87">
        <f aca="true" t="shared" si="6" ref="K22">I22*J22</f>
        <v>0</v>
      </c>
      <c r="L22" s="75"/>
      <c r="M22" s="74">
        <v>185.812</v>
      </c>
      <c r="N22" s="86"/>
      <c r="O22" s="87">
        <f aca="true" t="shared" si="7" ref="O22:O25">M22*N22</f>
        <v>0</v>
      </c>
      <c r="P22" s="25"/>
      <c r="Q22" s="74">
        <v>586.3</v>
      </c>
      <c r="R22" s="86"/>
      <c r="S22" s="87">
        <f aca="true" t="shared" si="8" ref="S22:S25">Q22*R22</f>
        <v>0</v>
      </c>
    </row>
    <row r="23" spans="1:19" ht="15">
      <c r="A23" s="48" t="s">
        <v>42</v>
      </c>
      <c r="B23" s="70">
        <v>998225111</v>
      </c>
      <c r="C23" s="51" t="s">
        <v>37</v>
      </c>
      <c r="D23" s="39" t="s">
        <v>21</v>
      </c>
      <c r="E23" s="54">
        <f t="shared" si="4"/>
        <v>960.7509</v>
      </c>
      <c r="F23" s="86"/>
      <c r="G23" s="87">
        <f t="shared" si="5"/>
        <v>0</v>
      </c>
      <c r="H23" s="27"/>
      <c r="I23" s="74">
        <v>0</v>
      </c>
      <c r="J23" s="86"/>
      <c r="K23" s="87">
        <f>I23*J23</f>
        <v>0</v>
      </c>
      <c r="L23" s="27"/>
      <c r="M23" s="74">
        <v>308.7933</v>
      </c>
      <c r="N23" s="86"/>
      <c r="O23" s="87">
        <f t="shared" si="7"/>
        <v>0</v>
      </c>
      <c r="P23" s="25"/>
      <c r="Q23" s="74">
        <v>651.9576</v>
      </c>
      <c r="R23" s="86"/>
      <c r="S23" s="87">
        <f t="shared" si="8"/>
        <v>0</v>
      </c>
    </row>
    <row r="24" spans="1:19" ht="15">
      <c r="A24" s="114" t="s">
        <v>43</v>
      </c>
      <c r="B24" s="115">
        <v>998222011</v>
      </c>
      <c r="C24" s="116" t="s">
        <v>44</v>
      </c>
      <c r="D24" s="117" t="s">
        <v>21</v>
      </c>
      <c r="E24" s="118">
        <f t="shared" si="4"/>
        <v>574.56</v>
      </c>
      <c r="F24" s="119"/>
      <c r="G24" s="120">
        <f t="shared" si="5"/>
        <v>0</v>
      </c>
      <c r="H24" s="27"/>
      <c r="I24" s="121">
        <v>574.56</v>
      </c>
      <c r="J24" s="119"/>
      <c r="K24" s="120">
        <f>I24*J24</f>
        <v>0</v>
      </c>
      <c r="L24" s="27"/>
      <c r="M24" s="121">
        <v>0</v>
      </c>
      <c r="N24" s="119"/>
      <c r="O24" s="120">
        <f t="shared" si="7"/>
        <v>0</v>
      </c>
      <c r="P24" s="25"/>
      <c r="Q24" s="121">
        <v>0</v>
      </c>
      <c r="R24" s="119"/>
      <c r="S24" s="120">
        <f t="shared" si="8"/>
        <v>0</v>
      </c>
    </row>
    <row r="25" spans="1:19" ht="15.75" thickBot="1">
      <c r="A25" s="42">
        <v>12</v>
      </c>
      <c r="B25" s="60">
        <v>979990001</v>
      </c>
      <c r="C25" s="49" t="s">
        <v>38</v>
      </c>
      <c r="D25" s="43" t="s">
        <v>21</v>
      </c>
      <c r="E25" s="53">
        <f t="shared" si="4"/>
        <v>1273.712</v>
      </c>
      <c r="F25" s="81"/>
      <c r="G25" s="82">
        <f t="shared" si="5"/>
        <v>0</v>
      </c>
      <c r="H25" s="24"/>
      <c r="I25" s="80">
        <v>501.6</v>
      </c>
      <c r="J25" s="81"/>
      <c r="K25" s="82">
        <f>I25*J25</f>
        <v>0</v>
      </c>
      <c r="L25" s="24"/>
      <c r="M25" s="80">
        <v>185.812</v>
      </c>
      <c r="N25" s="81"/>
      <c r="O25" s="82">
        <f t="shared" si="7"/>
        <v>0</v>
      </c>
      <c r="P25" s="25"/>
      <c r="Q25" s="47">
        <v>586.3</v>
      </c>
      <c r="R25" s="44"/>
      <c r="S25" s="45">
        <f t="shared" si="8"/>
        <v>0</v>
      </c>
    </row>
    <row r="26" spans="1:18" ht="15">
      <c r="A26" s="34"/>
      <c r="B26" s="35"/>
      <c r="C26" s="35"/>
      <c r="D26" s="35"/>
      <c r="E26" s="25"/>
      <c r="F26" s="26"/>
      <c r="G26" s="26"/>
      <c r="H26" s="27"/>
      <c r="I26" s="25"/>
      <c r="J26" s="26"/>
      <c r="K26" s="26"/>
      <c r="L26" s="27"/>
      <c r="M26" s="25"/>
      <c r="N26" s="26"/>
      <c r="O26" s="26"/>
      <c r="P26" s="25"/>
      <c r="Q26" s="26"/>
      <c r="R26" s="26"/>
    </row>
    <row r="27" spans="1:18" ht="15">
      <c r="A27" s="21"/>
      <c r="B27" s="22"/>
      <c r="C27" s="22"/>
      <c r="D27" s="22"/>
      <c r="E27" s="23"/>
      <c r="F27" s="19"/>
      <c r="G27" s="19"/>
      <c r="H27" s="24"/>
      <c r="I27" s="23"/>
      <c r="J27" s="19"/>
      <c r="K27" s="20"/>
      <c r="L27" s="24"/>
      <c r="M27" s="23"/>
      <c r="N27" s="19"/>
      <c r="O27" s="20"/>
      <c r="P27" s="25"/>
      <c r="Q27" s="26"/>
      <c r="R27" s="26"/>
    </row>
    <row r="28" spans="1:18" ht="15">
      <c r="A28" s="34"/>
      <c r="B28" s="35"/>
      <c r="C28" s="35"/>
      <c r="D28" s="35"/>
      <c r="E28" s="25"/>
      <c r="F28" s="26"/>
      <c r="G28" s="26"/>
      <c r="H28" s="27"/>
      <c r="I28" s="25"/>
      <c r="J28" s="26"/>
      <c r="K28" s="26"/>
      <c r="L28" s="27"/>
      <c r="M28" s="25"/>
      <c r="N28" s="26"/>
      <c r="O28" s="26"/>
      <c r="P28" s="25"/>
      <c r="Q28" s="26"/>
      <c r="R28" s="26"/>
    </row>
    <row r="29" spans="1:19" ht="15.75" thickBot="1">
      <c r="A29" s="14"/>
      <c r="B29" s="15"/>
      <c r="C29" s="15" t="s">
        <v>22</v>
      </c>
      <c r="D29" s="15"/>
      <c r="E29" s="16"/>
      <c r="F29" s="17"/>
      <c r="G29" s="17">
        <f>G8</f>
        <v>0</v>
      </c>
      <c r="H29" s="3"/>
      <c r="I29" s="16"/>
      <c r="J29" s="17"/>
      <c r="K29" s="17">
        <f>K8</f>
        <v>0</v>
      </c>
      <c r="L29" s="3"/>
      <c r="M29" s="16"/>
      <c r="N29" s="17"/>
      <c r="O29" s="17">
        <f>O8</f>
        <v>0</v>
      </c>
      <c r="P29" s="25"/>
      <c r="Q29" s="16"/>
      <c r="R29" s="17"/>
      <c r="S29" s="17">
        <f>S8</f>
        <v>0</v>
      </c>
    </row>
    <row r="30" spans="1:19" ht="15.75" thickBot="1">
      <c r="A30" s="1"/>
      <c r="B30" s="1"/>
      <c r="C30" s="2" t="s">
        <v>23</v>
      </c>
      <c r="D30" s="1"/>
      <c r="E30" s="123" t="s">
        <v>24</v>
      </c>
      <c r="F30" s="124"/>
      <c r="G30" s="91">
        <f>G29*1.21</f>
        <v>0</v>
      </c>
      <c r="H30" s="92"/>
      <c r="I30" s="125" t="s">
        <v>24</v>
      </c>
      <c r="J30" s="126"/>
      <c r="K30" s="93">
        <f>K29*1.21</f>
        <v>0</v>
      </c>
      <c r="L30" s="92"/>
      <c r="M30" s="125" t="s">
        <v>24</v>
      </c>
      <c r="N30" s="126"/>
      <c r="O30" s="93">
        <f>O29*1.21</f>
        <v>0</v>
      </c>
      <c r="P30" s="94"/>
      <c r="Q30" s="125" t="s">
        <v>24</v>
      </c>
      <c r="R30" s="126"/>
      <c r="S30" s="93">
        <f>S29*1.21</f>
        <v>0</v>
      </c>
    </row>
    <row r="31" spans="1:18" ht="15">
      <c r="A31" s="1"/>
      <c r="B31" s="1"/>
      <c r="C31" s="36"/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7"/>
      <c r="P31" s="127"/>
      <c r="Q31" s="127"/>
      <c r="R31" s="31"/>
    </row>
    <row r="32" spans="7:18" ht="15">
      <c r="G32" s="122"/>
      <c r="P32" s="32"/>
      <c r="Q32" s="32"/>
      <c r="R32" s="32"/>
    </row>
    <row r="33" spans="16:17" ht="15">
      <c r="P33" s="33"/>
      <c r="Q33" s="33"/>
    </row>
    <row r="34" spans="16:17" ht="15">
      <c r="P34" s="33"/>
      <c r="Q34" s="33"/>
    </row>
    <row r="35" spans="16:17" ht="15">
      <c r="P35" s="33"/>
      <c r="Q35" s="33"/>
    </row>
    <row r="36" spans="16:17" ht="15">
      <c r="P36" s="33"/>
      <c r="Q36" s="33"/>
    </row>
    <row r="37" spans="16:17" ht="15">
      <c r="P37" s="33"/>
      <c r="Q37" s="33"/>
    </row>
    <row r="38" spans="16:17" ht="15">
      <c r="P38" s="33"/>
      <c r="Q38" s="33"/>
    </row>
  </sheetData>
  <mergeCells count="5">
    <mergeCell ref="E30:F30"/>
    <mergeCell ref="M30:N30"/>
    <mergeCell ref="P31:Q31"/>
    <mergeCell ref="I30:J30"/>
    <mergeCell ref="Q30:R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Severomoravské vodovody a kanalizace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Jurčák Dalibor Bc.</dc:creator>
  <cp:keywords/>
  <dc:description/>
  <cp:lastModifiedBy>Friedlová Radmila</cp:lastModifiedBy>
  <cp:lastPrinted>2020-04-08T08:43:20Z</cp:lastPrinted>
  <dcterms:created xsi:type="dcterms:W3CDTF">2014-03-25T09:05:19Z</dcterms:created>
  <dcterms:modified xsi:type="dcterms:W3CDTF">2021-09-21T13:22:43Z</dcterms:modified>
  <cp:category/>
  <cp:version/>
  <cp:contentType/>
  <cp:contentStatus/>
</cp:coreProperties>
</file>