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outěžní formulář" sheetId="1" r:id="rId1"/>
  </sheets>
  <externalReferences>
    <externalReference r:id="rId4"/>
  </externalReferences>
  <definedNames>
    <definedName name="CZ_EN">'[1]Slovnik'!$C$1</definedName>
    <definedName name="Slovnik">'[1]Slovnik'!$C$4:$D$318</definedName>
  </definedNames>
  <calcPr fullCalcOnLoad="1"/>
</workbook>
</file>

<file path=xl/sharedStrings.xml><?xml version="1.0" encoding="utf-8"?>
<sst xmlns="http://schemas.openxmlformats.org/spreadsheetml/2006/main" count="106" uniqueCount="80">
  <si>
    <t>Identifikace uchazeče</t>
  </si>
  <si>
    <t>Zodpovědná osoba</t>
  </si>
  <si>
    <t>Kontaktní adresa</t>
  </si>
  <si>
    <t>Telefonní číslo</t>
  </si>
  <si>
    <t>Fax</t>
  </si>
  <si>
    <t>E-mail</t>
  </si>
  <si>
    <t>Název uchazeče</t>
  </si>
  <si>
    <t>VSTUPY UCHAZEČE</t>
  </si>
  <si>
    <t>Energie</t>
  </si>
  <si>
    <t>2.</t>
  </si>
  <si>
    <t>3.</t>
  </si>
  <si>
    <t>2.1</t>
  </si>
  <si>
    <t>2.2</t>
  </si>
  <si>
    <t>3.1</t>
  </si>
  <si>
    <t>3.2</t>
  </si>
  <si>
    <t>4.</t>
  </si>
  <si>
    <t>4.2</t>
  </si>
  <si>
    <t>5.</t>
  </si>
  <si>
    <t>6.</t>
  </si>
  <si>
    <t>elektrická energie</t>
  </si>
  <si>
    <t>ostatní energie (plyn, pevná a kapalná energie)</t>
  </si>
  <si>
    <t>Mzdy</t>
  </si>
  <si>
    <t>přímé mzdy</t>
  </si>
  <si>
    <t>ostatní osobní náklady</t>
  </si>
  <si>
    <t>Ostatní přímé náklady</t>
  </si>
  <si>
    <t>poplatky za vypouštění odpadních vod</t>
  </si>
  <si>
    <t>ostatní provozní náklady externí</t>
  </si>
  <si>
    <t>ostatní provozní náklady ve vlastní režii</t>
  </si>
  <si>
    <t>Finanční náklady</t>
  </si>
  <si>
    <t>Výrobní režie</t>
  </si>
  <si>
    <t>Správní režie</t>
  </si>
  <si>
    <t>tis. Kč</t>
  </si>
  <si>
    <t>1.4</t>
  </si>
  <si>
    <t>Ostatní materiál</t>
  </si>
  <si>
    <r>
      <t>tis. m</t>
    </r>
    <r>
      <rPr>
        <vertAlign val="superscript"/>
        <sz val="10"/>
        <color indexed="8"/>
        <rFont val="Arial"/>
        <family val="2"/>
      </rPr>
      <t>3</t>
    </r>
  </si>
  <si>
    <t>Soutěžní náklady celkem</t>
  </si>
  <si>
    <t>Kalkulační zisk</t>
  </si>
  <si>
    <t>Informace:</t>
  </si>
  <si>
    <r>
      <t xml:space="preserve">Předvyplněné informace </t>
    </r>
    <r>
      <rPr>
        <b/>
        <sz val="10"/>
        <rFont val="Arial"/>
        <family val="2"/>
      </rPr>
      <t>ZADAVATELEM</t>
    </r>
  </si>
  <si>
    <t>Automatické výpočty</t>
  </si>
  <si>
    <r>
      <t xml:space="preserve">K vyplnění </t>
    </r>
    <r>
      <rPr>
        <b/>
        <sz val="10"/>
        <rFont val="Arial"/>
        <family val="2"/>
      </rPr>
      <t>UCHAZEČEM</t>
    </r>
  </si>
  <si>
    <r>
      <t>Kč/m</t>
    </r>
    <r>
      <rPr>
        <vertAlign val="superscript"/>
        <sz val="14"/>
        <color indexed="8"/>
        <rFont val="Arial"/>
        <family val="2"/>
      </rPr>
      <t>3</t>
    </r>
  </si>
  <si>
    <t>Koncesní modul</t>
  </si>
  <si>
    <t>opravy infrastrukturního majetku - havarijní</t>
  </si>
  <si>
    <t>1.3</t>
  </si>
  <si>
    <t>Nevyplňuje se</t>
  </si>
  <si>
    <t>Odpadní voda předaná</t>
  </si>
  <si>
    <t xml:space="preserve">Odpadní voda odváděná fakturovaná </t>
  </si>
  <si>
    <t>Odpadní voda fakturovaná srážková</t>
  </si>
  <si>
    <t>Celková fakturovaná voda odpadní + srážková</t>
  </si>
  <si>
    <t>Odpadní voda</t>
  </si>
  <si>
    <t xml:space="preserve">NABÍDKOVÁ CENA </t>
  </si>
  <si>
    <t>Provozní náklady</t>
  </si>
  <si>
    <t>5.1</t>
  </si>
  <si>
    <t>5.2</t>
  </si>
  <si>
    <t>5.3</t>
  </si>
  <si>
    <t>7</t>
  </si>
  <si>
    <t>8</t>
  </si>
  <si>
    <t>9</t>
  </si>
  <si>
    <t>Finační výnosy (záporná hodnota)</t>
  </si>
  <si>
    <r>
      <t>Kč/m</t>
    </r>
    <r>
      <rPr>
        <vertAlign val="superscript"/>
        <sz val="10"/>
        <rFont val="Arial"/>
        <family val="2"/>
      </rPr>
      <t>3</t>
    </r>
  </si>
  <si>
    <t>Chemikálie</t>
  </si>
  <si>
    <t xml:space="preserve">VSTUPY ZADAVATELE - údaje za výchozí rok </t>
  </si>
  <si>
    <t>Odpadní voda čerpaná (ČS, dešťová zdrž)</t>
  </si>
  <si>
    <t>Poznámky zadavatele:</t>
  </si>
  <si>
    <t>Dodavatel vyplní pouze žlutě označená pole na listu "Koncesní modul" . V případě jakéhokoli jiného dalšího zásahu může být nabídka prohlášena za neplatnou. V případě, že některé pole není vyplněno, má se zato, že jeho hodnota je rovna 0 (slovy: nula).</t>
  </si>
  <si>
    <t>4.3</t>
  </si>
  <si>
    <t>tis.Kč</t>
  </si>
  <si>
    <t>1.2</t>
  </si>
  <si>
    <t>R</t>
  </si>
  <si>
    <t>Cena vody předané</t>
  </si>
  <si>
    <r>
      <t>Kč/m</t>
    </r>
    <r>
      <rPr>
        <vertAlign val="superscript"/>
        <sz val="10"/>
        <color indexed="8"/>
        <rFont val="Arial"/>
        <family val="2"/>
      </rPr>
      <t>3</t>
    </r>
  </si>
  <si>
    <t>Zadavatel stanovuje minimální hodnotu ř.4.2 opravy infrastrukturního majetku - havarijní ve výši 120 tis.Kč.</t>
  </si>
  <si>
    <r>
      <t>Zadavatel stanovuje maximální hodnotu nabídkové ceny ve výši 36,51 Kč/m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bez DPH. V případě překročení maximální hodnoty nabídkové ceny bude nabídka prohlášena za neplatnou</t>
    </r>
  </si>
  <si>
    <t>Nabídková cena celkem bez DPH</t>
  </si>
  <si>
    <t xml:space="preserve">Soutěžní rok 2020     </t>
  </si>
  <si>
    <t>pachtovné</t>
  </si>
  <si>
    <t>01.01.- 31.12.2020</t>
  </si>
  <si>
    <t>27.04 - 31.12.2020</t>
  </si>
  <si>
    <t>PŘÍLOHA Č. 9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</si>
</sst>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;\-General;"/>
    <numFmt numFmtId="167" formatCode="#0.000"/>
    <numFmt numFmtId="168" formatCode="#0.00"/>
    <numFmt numFmtId="169" formatCode="0.000"/>
    <numFmt numFmtId="170" formatCode="0.000000"/>
    <numFmt numFmtId="171" formatCode="0.00000"/>
    <numFmt numFmtId="172" formatCode="0.0000"/>
    <numFmt numFmtId="173" formatCode="0.0000000"/>
    <numFmt numFmtId="174" formatCode="0.0"/>
    <numFmt numFmtId="175" formatCode="#,##0.000"/>
    <numFmt numFmtId="176" formatCode="0.0000000000"/>
    <numFmt numFmtId="177" formatCode="0.000000000"/>
    <numFmt numFmtId="178" formatCode="0.00000000"/>
    <numFmt numFmtId="179" formatCode="0.0000000000000000"/>
    <numFmt numFmtId="180" formatCode="0.000000000000000"/>
    <numFmt numFmtId="181" formatCode="0.00000000000000"/>
    <numFmt numFmtId="182" formatCode="0.0000000000000"/>
    <numFmt numFmtId="183" formatCode="0.000000000000"/>
    <numFmt numFmtId="184" formatCode="0.00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vertAlign val="superscript"/>
      <sz val="14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33" borderId="10" xfId="46" applyFont="1" applyFill="1" applyBorder="1" applyAlignment="1" applyProtection="1">
      <alignment/>
      <protection/>
    </xf>
    <xf numFmtId="0" fontId="2" fillId="33" borderId="11" xfId="46" applyFont="1" applyFill="1" applyBorder="1" applyAlignment="1" applyProtection="1">
      <alignment/>
      <protection/>
    </xf>
    <xf numFmtId="0" fontId="2" fillId="33" borderId="12" xfId="46" applyFont="1" applyFill="1" applyBorder="1" applyAlignment="1" applyProtection="1">
      <alignment/>
      <protection/>
    </xf>
    <xf numFmtId="0" fontId="2" fillId="33" borderId="13" xfId="46" applyFont="1" applyFill="1" applyBorder="1" applyAlignment="1" applyProtection="1">
      <alignment/>
      <protection/>
    </xf>
    <xf numFmtId="0" fontId="2" fillId="33" borderId="14" xfId="46" applyFont="1" applyFill="1" applyBorder="1" applyAlignment="1" applyProtection="1">
      <alignment/>
      <protection/>
    </xf>
    <xf numFmtId="0" fontId="2" fillId="33" borderId="15" xfId="46" applyFont="1" applyFill="1" applyBorder="1" applyAlignment="1" applyProtection="1">
      <alignment/>
      <protection/>
    </xf>
    <xf numFmtId="0" fontId="2" fillId="33" borderId="16" xfId="46" applyFont="1" applyFill="1" applyBorder="1" applyAlignment="1" applyProtection="1">
      <alignment/>
      <protection/>
    </xf>
    <xf numFmtId="0" fontId="2" fillId="33" borderId="17" xfId="46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33" borderId="0" xfId="46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2" fillId="33" borderId="18" xfId="46" applyFont="1" applyFill="1" applyBorder="1" applyAlignment="1" applyProtection="1">
      <alignment/>
      <protection/>
    </xf>
    <xf numFmtId="0" fontId="2" fillId="33" borderId="19" xfId="46" applyFont="1" applyFill="1" applyBorder="1" applyAlignment="1" applyProtection="1">
      <alignment/>
      <protection/>
    </xf>
    <xf numFmtId="0" fontId="2" fillId="33" borderId="20" xfId="46" applyFont="1" applyFill="1" applyBorder="1" applyAlignment="1" applyProtection="1">
      <alignment/>
      <protection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3" borderId="21" xfId="46" applyFont="1" applyFill="1" applyBorder="1" applyAlignment="1" applyProtection="1">
      <alignment horizontal="left"/>
      <protection/>
    </xf>
    <xf numFmtId="0" fontId="7" fillId="0" borderId="21" xfId="0" applyFont="1" applyBorder="1" applyAlignment="1">
      <alignment/>
    </xf>
    <xf numFmtId="0" fontId="0" fillId="34" borderId="22" xfId="0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2" fillId="33" borderId="26" xfId="46" applyFont="1" applyFill="1" applyBorder="1" applyAlignment="1" applyProtection="1">
      <alignment horizontal="left"/>
      <protection/>
    </xf>
    <xf numFmtId="0" fontId="2" fillId="33" borderId="10" xfId="46" applyFont="1" applyFill="1" applyBorder="1" applyAlignment="1" applyProtection="1">
      <alignment horizontal="left"/>
      <protection/>
    </xf>
    <xf numFmtId="0" fontId="2" fillId="33" borderId="27" xfId="46" applyFont="1" applyFill="1" applyBorder="1" applyAlignment="1" applyProtection="1">
      <alignment/>
      <protection/>
    </xf>
    <xf numFmtId="0" fontId="2" fillId="33" borderId="28" xfId="46" applyFont="1" applyFill="1" applyBorder="1" applyAlignment="1" applyProtection="1">
      <alignment/>
      <protection/>
    </xf>
    <xf numFmtId="0" fontId="2" fillId="33" borderId="29" xfId="46" applyFont="1" applyFill="1" applyBorder="1" applyAlignment="1" applyProtection="1">
      <alignment/>
      <protection/>
    </xf>
    <xf numFmtId="0" fontId="2" fillId="33" borderId="30" xfId="46" applyFont="1" applyFill="1" applyBorder="1" applyAlignment="1" applyProtection="1">
      <alignment/>
      <protection/>
    </xf>
    <xf numFmtId="175" fontId="7" fillId="35" borderId="31" xfId="0" applyNumberFormat="1" applyFont="1" applyFill="1" applyBorder="1" applyAlignment="1">
      <alignment/>
    </xf>
    <xf numFmtId="175" fontId="13" fillId="35" borderId="31" xfId="0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49" fontId="7" fillId="0" borderId="31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 horizontal="left"/>
    </xf>
    <xf numFmtId="49" fontId="7" fillId="0" borderId="36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left"/>
    </xf>
    <xf numFmtId="0" fontId="13" fillId="0" borderId="21" xfId="0" applyFont="1" applyBorder="1" applyAlignment="1">
      <alignment/>
    </xf>
    <xf numFmtId="0" fontId="7" fillId="0" borderId="39" xfId="0" applyFont="1" applyBorder="1" applyAlignment="1">
      <alignment/>
    </xf>
    <xf numFmtId="0" fontId="2" fillId="33" borderId="40" xfId="46" applyFont="1" applyFill="1" applyBorder="1" applyAlignment="1" applyProtection="1">
      <alignment horizontal="left"/>
      <protection/>
    </xf>
    <xf numFmtId="0" fontId="2" fillId="33" borderId="32" xfId="46" applyFont="1" applyFill="1" applyBorder="1" applyAlignment="1" applyProtection="1">
      <alignment horizontal="left"/>
      <protection/>
    </xf>
    <xf numFmtId="0" fontId="7" fillId="0" borderId="31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32" xfId="0" applyFont="1" applyBorder="1" applyAlignment="1">
      <alignment/>
    </xf>
    <xf numFmtId="170" fontId="13" fillId="0" borderId="22" xfId="0" applyNumberFormat="1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42" xfId="0" applyFont="1" applyBorder="1" applyAlignment="1">
      <alignment/>
    </xf>
    <xf numFmtId="176" fontId="13" fillId="36" borderId="14" xfId="0" applyNumberFormat="1" applyFont="1" applyFill="1" applyBorder="1" applyAlignment="1">
      <alignment horizontal="center"/>
    </xf>
    <xf numFmtId="2" fontId="7" fillId="37" borderId="36" xfId="0" applyNumberFormat="1" applyFont="1" applyFill="1" applyBorder="1" applyAlignment="1">
      <alignment/>
    </xf>
    <xf numFmtId="2" fontId="7" fillId="37" borderId="31" xfId="0" applyNumberFormat="1" applyFont="1" applyFill="1" applyBorder="1" applyAlignment="1">
      <alignment horizontal="right"/>
    </xf>
    <xf numFmtId="2" fontId="7" fillId="37" borderId="31" xfId="0" applyNumberFormat="1" applyFont="1" applyFill="1" applyBorder="1" applyAlignment="1">
      <alignment/>
    </xf>
    <xf numFmtId="2" fontId="7" fillId="37" borderId="43" xfId="0" applyNumberFormat="1" applyFont="1" applyFill="1" applyBorder="1" applyAlignment="1">
      <alignment/>
    </xf>
    <xf numFmtId="2" fontId="7" fillId="37" borderId="38" xfId="0" applyNumberFormat="1" applyFont="1" applyFill="1" applyBorder="1" applyAlignment="1">
      <alignment/>
    </xf>
    <xf numFmtId="2" fontId="7" fillId="37" borderId="4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7" fillId="37" borderId="35" xfId="0" applyNumberFormat="1" applyFont="1" applyFill="1" applyBorder="1" applyAlignment="1">
      <alignment/>
    </xf>
    <xf numFmtId="2" fontId="7" fillId="37" borderId="34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69" fontId="53" fillId="0" borderId="0" xfId="0" applyNumberFormat="1" applyFont="1" applyBorder="1" applyAlignment="1">
      <alignment horizontal="center"/>
    </xf>
    <xf numFmtId="2" fontId="7" fillId="37" borderId="37" xfId="0" applyNumberFormat="1" applyFont="1" applyFill="1" applyBorder="1" applyAlignment="1">
      <alignment/>
    </xf>
    <xf numFmtId="0" fontId="13" fillId="34" borderId="31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169" fontId="15" fillId="38" borderId="36" xfId="0" applyNumberFormat="1" applyFont="1" applyFill="1" applyBorder="1" applyAlignment="1">
      <alignment horizontal="right"/>
    </xf>
    <xf numFmtId="175" fontId="13" fillId="35" borderId="43" xfId="0" applyNumberFormat="1" applyFont="1" applyFill="1" applyBorder="1" applyAlignment="1">
      <alignment/>
    </xf>
    <xf numFmtId="175" fontId="13" fillId="35" borderId="31" xfId="0" applyNumberFormat="1" applyFont="1" applyFill="1" applyBorder="1" applyAlignment="1" applyProtection="1">
      <alignment/>
      <protection/>
    </xf>
    <xf numFmtId="2" fontId="7" fillId="39" borderId="31" xfId="0" applyNumberFormat="1" applyFont="1" applyFill="1" applyBorder="1" applyAlignment="1" applyProtection="1">
      <alignment horizontal="right"/>
      <protection locked="0"/>
    </xf>
    <xf numFmtId="2" fontId="7" fillId="39" borderId="43" xfId="0" applyNumberFormat="1" applyFont="1" applyFill="1" applyBorder="1" applyAlignment="1" applyProtection="1">
      <alignment/>
      <protection locked="0"/>
    </xf>
    <xf numFmtId="2" fontId="7" fillId="39" borderId="44" xfId="0" applyNumberFormat="1" applyFont="1" applyFill="1" applyBorder="1" applyAlignment="1" applyProtection="1">
      <alignment/>
      <protection locked="0"/>
    </xf>
    <xf numFmtId="2" fontId="7" fillId="39" borderId="35" xfId="0" applyNumberFormat="1" applyFont="1" applyFill="1" applyBorder="1" applyAlignment="1" applyProtection="1">
      <alignment/>
      <protection locked="0"/>
    </xf>
    <xf numFmtId="2" fontId="7" fillId="39" borderId="34" xfId="0" applyNumberFormat="1" applyFont="1" applyFill="1" applyBorder="1" applyAlignment="1" applyProtection="1">
      <alignment/>
      <protection locked="0"/>
    </xf>
    <xf numFmtId="2" fontId="7" fillId="39" borderId="36" xfId="0" applyNumberFormat="1" applyFont="1" applyFill="1" applyBorder="1" applyAlignment="1" applyProtection="1">
      <alignment/>
      <protection locked="0"/>
    </xf>
    <xf numFmtId="2" fontId="7" fillId="39" borderId="37" xfId="0" applyNumberFormat="1" applyFont="1" applyFill="1" applyBorder="1" applyAlignment="1" applyProtection="1">
      <alignment/>
      <protection locked="0"/>
    </xf>
    <xf numFmtId="2" fontId="7" fillId="39" borderId="38" xfId="0" applyNumberFormat="1" applyFont="1" applyFill="1" applyBorder="1" applyAlignment="1" applyProtection="1">
      <alignment/>
      <protection locked="0"/>
    </xf>
    <xf numFmtId="2" fontId="7" fillId="39" borderId="31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37" borderId="31" xfId="0" applyFont="1" applyFill="1" applyBorder="1" applyAlignment="1" applyProtection="1">
      <alignment horizontal="right"/>
      <protection/>
    </xf>
    <xf numFmtId="2" fontId="7" fillId="40" borderId="31" xfId="0" applyNumberFormat="1" applyFont="1" applyFill="1" applyBorder="1" applyAlignment="1" applyProtection="1">
      <alignment/>
      <protection/>
    </xf>
    <xf numFmtId="2" fontId="7" fillId="40" borderId="38" xfId="0" applyNumberFormat="1" applyFont="1" applyFill="1" applyBorder="1" applyAlignment="1" applyProtection="1">
      <alignment/>
      <protection/>
    </xf>
    <xf numFmtId="2" fontId="7" fillId="40" borderId="44" xfId="0" applyNumberFormat="1" applyFont="1" applyFill="1" applyBorder="1" applyAlignment="1" applyProtection="1">
      <alignment/>
      <protection/>
    </xf>
    <xf numFmtId="2" fontId="7" fillId="37" borderId="36" xfId="0" applyNumberFormat="1" applyFont="1" applyFill="1" applyBorder="1" applyAlignment="1" applyProtection="1">
      <alignment/>
      <protection/>
    </xf>
    <xf numFmtId="174" fontId="7" fillId="40" borderId="3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left"/>
    </xf>
    <xf numFmtId="0" fontId="13" fillId="41" borderId="14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10" fillId="33" borderId="26" xfId="46" applyFont="1" applyFill="1" applyBorder="1" applyAlignment="1" applyProtection="1">
      <alignment horizontal="left"/>
      <protection/>
    </xf>
    <xf numFmtId="49" fontId="13" fillId="0" borderId="31" xfId="0" applyNumberFormat="1" applyFont="1" applyBorder="1" applyAlignment="1">
      <alignment horizontal="left"/>
    </xf>
    <xf numFmtId="49" fontId="13" fillId="0" borderId="44" xfId="0" applyNumberFormat="1" applyFont="1" applyBorder="1" applyAlignment="1">
      <alignment horizontal="left"/>
    </xf>
    <xf numFmtId="0" fontId="7" fillId="34" borderId="0" xfId="0" applyFont="1" applyFill="1" applyBorder="1" applyAlignment="1">
      <alignment horizontal="center"/>
    </xf>
    <xf numFmtId="2" fontId="12" fillId="0" borderId="0" xfId="0" applyNumberFormat="1" applyFont="1" applyBorder="1" applyAlignment="1" applyProtection="1">
      <alignment/>
      <protection hidden="1"/>
    </xf>
    <xf numFmtId="0" fontId="7" fillId="0" borderId="41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33" borderId="40" xfId="46" applyFont="1" applyFill="1" applyBorder="1" applyAlignment="1" applyProtection="1">
      <alignment horizontal="left"/>
      <protection/>
    </xf>
    <xf numFmtId="0" fontId="2" fillId="33" borderId="28" xfId="46" applyFont="1" applyFill="1" applyBorder="1" applyAlignment="1" applyProtection="1">
      <alignment horizontal="left"/>
      <protection/>
    </xf>
    <xf numFmtId="0" fontId="7" fillId="0" borderId="4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10" fillId="33" borderId="26" xfId="46" applyFont="1" applyFill="1" applyBorder="1" applyAlignment="1" applyProtection="1">
      <alignment horizontal="left"/>
      <protection/>
    </xf>
    <xf numFmtId="0" fontId="10" fillId="33" borderId="10" xfId="46" applyFont="1" applyFill="1" applyBorder="1" applyAlignment="1" applyProtection="1">
      <alignment horizontal="left"/>
      <protection/>
    </xf>
    <xf numFmtId="0" fontId="2" fillId="33" borderId="48" xfId="46" applyFont="1" applyFill="1" applyBorder="1" applyAlignment="1" applyProtection="1">
      <alignment horizontal="left"/>
      <protection/>
    </xf>
    <xf numFmtId="0" fontId="2" fillId="33" borderId="14" xfId="46" applyFont="1" applyFill="1" applyBorder="1" applyAlignment="1" applyProtection="1">
      <alignment horizontal="left"/>
      <protection/>
    </xf>
    <xf numFmtId="0" fontId="3" fillId="42" borderId="21" xfId="46" applyFont="1" applyFill="1" applyBorder="1" applyAlignment="1" applyProtection="1">
      <alignment horizontal="center"/>
      <protection/>
    </xf>
    <xf numFmtId="0" fontId="3" fillId="42" borderId="0" xfId="46" applyFont="1" applyFill="1" applyBorder="1" applyAlignment="1" applyProtection="1">
      <alignment horizontal="center"/>
      <protection/>
    </xf>
    <xf numFmtId="0" fontId="3" fillId="42" borderId="22" xfId="46" applyFont="1" applyFill="1" applyBorder="1" applyAlignment="1" applyProtection="1">
      <alignment horizontal="center"/>
      <protection/>
    </xf>
    <xf numFmtId="0" fontId="34" fillId="43" borderId="29" xfId="0" applyFont="1" applyFill="1" applyBorder="1" applyAlignment="1">
      <alignment horizontal="center"/>
    </xf>
    <xf numFmtId="0" fontId="54" fillId="0" borderId="29" xfId="0" applyFont="1" applyBorder="1" applyAlignment="1">
      <alignment horizontal="center"/>
    </xf>
    <xf numFmtId="0" fontId="54" fillId="0" borderId="49" xfId="0" applyFont="1" applyBorder="1" applyAlignment="1">
      <alignment horizontal="center"/>
    </xf>
    <xf numFmtId="0" fontId="2" fillId="33" borderId="50" xfId="46" applyFont="1" applyFill="1" applyBorder="1" applyAlignment="1" applyProtection="1">
      <alignment horizontal="left"/>
      <protection/>
    </xf>
    <xf numFmtId="0" fontId="2" fillId="33" borderId="17" xfId="46" applyFont="1" applyFill="1" applyBorder="1" applyAlignment="1" applyProtection="1">
      <alignment horizontal="left"/>
      <protection/>
    </xf>
    <xf numFmtId="0" fontId="3" fillId="42" borderId="51" xfId="46" applyFont="1" applyFill="1" applyBorder="1" applyAlignment="1" applyProtection="1">
      <alignment horizontal="center"/>
      <protection/>
    </xf>
    <xf numFmtId="0" fontId="3" fillId="42" borderId="26" xfId="46" applyFont="1" applyFill="1" applyBorder="1" applyAlignment="1" applyProtection="1">
      <alignment horizontal="center"/>
      <protection/>
    </xf>
    <xf numFmtId="0" fontId="3" fillId="42" borderId="52" xfId="46" applyFont="1" applyFill="1" applyBorder="1" applyAlignment="1" applyProtection="1">
      <alignment horizontal="center"/>
      <protection/>
    </xf>
    <xf numFmtId="49" fontId="37" fillId="44" borderId="12" xfId="36" applyNumberFormat="1" applyFill="1" applyBorder="1" applyAlignment="1" applyProtection="1">
      <alignment horizontal="left"/>
      <protection locked="0"/>
    </xf>
    <xf numFmtId="49" fontId="2" fillId="44" borderId="12" xfId="46" applyNumberFormat="1" applyFont="1" applyFill="1" applyBorder="1" applyAlignment="1" applyProtection="1">
      <alignment horizontal="left"/>
      <protection locked="0"/>
    </xf>
    <xf numFmtId="49" fontId="2" fillId="44" borderId="53" xfId="46" applyNumberFormat="1" applyFont="1" applyFill="1" applyBorder="1" applyAlignment="1" applyProtection="1">
      <alignment horizontal="left"/>
      <protection locked="0"/>
    </xf>
    <xf numFmtId="0" fontId="10" fillId="33" borderId="45" xfId="46" applyFont="1" applyFill="1" applyBorder="1" applyAlignment="1" applyProtection="1">
      <alignment horizontal="left"/>
      <protection/>
    </xf>
    <xf numFmtId="0" fontId="10" fillId="33" borderId="15" xfId="46" applyFont="1" applyFill="1" applyBorder="1" applyAlignment="1" applyProtection="1">
      <alignment horizontal="left"/>
      <protection/>
    </xf>
    <xf numFmtId="0" fontId="2" fillId="33" borderId="45" xfId="46" applyFont="1" applyFill="1" applyBorder="1" applyAlignment="1" applyProtection="1">
      <alignment horizontal="left"/>
      <protection/>
    </xf>
    <xf numFmtId="0" fontId="2" fillId="33" borderId="15" xfId="46" applyFont="1" applyFill="1" applyBorder="1" applyAlignment="1" applyProtection="1">
      <alignment horizontal="left"/>
      <protection/>
    </xf>
    <xf numFmtId="49" fontId="7" fillId="0" borderId="36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0" fontId="10" fillId="33" borderId="54" xfId="46" applyFont="1" applyFill="1" applyBorder="1" applyAlignment="1" applyProtection="1">
      <alignment horizontal="left"/>
      <protection/>
    </xf>
    <xf numFmtId="0" fontId="10" fillId="33" borderId="55" xfId="46" applyFont="1" applyFill="1" applyBorder="1" applyAlignment="1" applyProtection="1">
      <alignment horizontal="left"/>
      <protection/>
    </xf>
    <xf numFmtId="49" fontId="2" fillId="44" borderId="13" xfId="46" applyNumberFormat="1" applyFont="1" applyFill="1" applyBorder="1" applyAlignment="1" applyProtection="1">
      <alignment horizontal="left"/>
      <protection locked="0"/>
    </xf>
    <xf numFmtId="49" fontId="2" fillId="44" borderId="56" xfId="46" applyNumberFormat="1" applyFont="1" applyFill="1" applyBorder="1" applyAlignment="1" applyProtection="1">
      <alignment horizontal="left"/>
      <protection locked="0"/>
    </xf>
    <xf numFmtId="0" fontId="10" fillId="33" borderId="20" xfId="46" applyFont="1" applyFill="1" applyBorder="1" applyAlignment="1" applyProtection="1">
      <alignment horizontal="left"/>
      <protection/>
    </xf>
    <xf numFmtId="0" fontId="10" fillId="33" borderId="12" xfId="46" applyFont="1" applyFill="1" applyBorder="1" applyAlignment="1" applyProtection="1">
      <alignment horizontal="left"/>
      <protection/>
    </xf>
    <xf numFmtId="0" fontId="10" fillId="33" borderId="50" xfId="46" applyFont="1" applyFill="1" applyBorder="1" applyAlignment="1" applyProtection="1">
      <alignment horizontal="left"/>
      <protection/>
    </xf>
    <xf numFmtId="0" fontId="2" fillId="33" borderId="57" xfId="46" applyFont="1" applyFill="1" applyBorder="1" applyAlignment="1" applyProtection="1">
      <alignment horizontal="left"/>
      <protection/>
    </xf>
    <xf numFmtId="0" fontId="2" fillId="33" borderId="27" xfId="46" applyFont="1" applyFill="1" applyBorder="1" applyAlignment="1" applyProtection="1">
      <alignment horizontal="left"/>
      <protection/>
    </xf>
    <xf numFmtId="0" fontId="2" fillId="33" borderId="0" xfId="46" applyFont="1" applyFill="1" applyBorder="1" applyAlignment="1" applyProtection="1">
      <alignment horizontal="left" vertical="center"/>
      <protection/>
    </xf>
    <xf numFmtId="0" fontId="2" fillId="33" borderId="58" xfId="46" applyFont="1" applyFill="1" applyBorder="1" applyAlignment="1" applyProtection="1">
      <alignment horizontal="left" vertical="center"/>
      <protection/>
    </xf>
    <xf numFmtId="0" fontId="10" fillId="33" borderId="51" xfId="46" applyFont="1" applyFill="1" applyBorder="1" applyAlignment="1" applyProtection="1">
      <alignment horizontal="left"/>
      <protection/>
    </xf>
    <xf numFmtId="0" fontId="2" fillId="33" borderId="59" xfId="46" applyFont="1" applyFill="1" applyBorder="1" applyAlignment="1" applyProtection="1">
      <alignment horizontal="left"/>
      <protection/>
    </xf>
    <xf numFmtId="0" fontId="2" fillId="33" borderId="16" xfId="46" applyFont="1" applyFill="1" applyBorder="1" applyAlignment="1" applyProtection="1">
      <alignment horizontal="left"/>
      <protection/>
    </xf>
    <xf numFmtId="0" fontId="4" fillId="45" borderId="39" xfId="0" applyFont="1" applyFill="1" applyBorder="1" applyAlignment="1">
      <alignment horizontal="center"/>
    </xf>
    <xf numFmtId="0" fontId="4" fillId="45" borderId="32" xfId="0" applyFont="1" applyFill="1" applyBorder="1" applyAlignment="1">
      <alignment horizontal="center"/>
    </xf>
    <xf numFmtId="0" fontId="4" fillId="45" borderId="33" xfId="0" applyFont="1" applyFill="1" applyBorder="1" applyAlignment="1">
      <alignment horizontal="center"/>
    </xf>
    <xf numFmtId="0" fontId="2" fillId="35" borderId="0" xfId="0" applyFont="1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22" xfId="0" applyFill="1" applyBorder="1" applyAlignment="1" applyProtection="1">
      <alignment horizontal="left"/>
      <protection/>
    </xf>
    <xf numFmtId="0" fontId="2" fillId="39" borderId="0" xfId="0" applyFont="1" applyFill="1" applyBorder="1" applyAlignment="1" applyProtection="1">
      <alignment horizontal="left"/>
      <protection/>
    </xf>
    <xf numFmtId="0" fontId="2" fillId="39" borderId="22" xfId="0" applyFont="1" applyFill="1" applyBorder="1" applyAlignment="1" applyProtection="1">
      <alignment horizontal="lef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22" xfId="0" applyFont="1" applyFill="1" applyBorder="1" applyAlignment="1" applyProtection="1">
      <alignment horizontal="left"/>
      <protection/>
    </xf>
    <xf numFmtId="49" fontId="2" fillId="44" borderId="11" xfId="46" applyNumberFormat="1" applyFont="1" applyFill="1" applyBorder="1" applyAlignment="1" applyProtection="1">
      <alignment horizontal="left"/>
      <protection locked="0"/>
    </xf>
    <xf numFmtId="49" fontId="2" fillId="44" borderId="60" xfId="46" applyNumberFormat="1" applyFont="1" applyFill="1" applyBorder="1" applyAlignment="1" applyProtection="1">
      <alignment horizontal="left"/>
      <protection locked="0"/>
    </xf>
    <xf numFmtId="0" fontId="7" fillId="46" borderId="25" xfId="0" applyFont="1" applyFill="1" applyBorder="1" applyAlignment="1">
      <alignment horizontal="left"/>
    </xf>
    <xf numFmtId="0" fontId="7" fillId="46" borderId="0" xfId="0" applyFont="1" applyFill="1" applyBorder="1" applyAlignment="1">
      <alignment horizontal="left"/>
    </xf>
    <xf numFmtId="0" fontId="7" fillId="46" borderId="22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ešit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v05ap\duediligence\FINANCNI%20MODELY\1%20-%20KONCESE%20KLIENTI\Koncesn&#237;%20Modul%20v1.0.5_final\Zakladni_modul_vII.0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Info"/>
      <sheetName val="Spolecne vstupy"/>
      <sheetName val="Najemne V"/>
      <sheetName val="Najemne S"/>
      <sheetName val="Vstupy V"/>
      <sheetName val="Vypocty V"/>
      <sheetName val="Vystupy V"/>
      <sheetName val="Vstupy S"/>
      <sheetName val="Vypocty S"/>
      <sheetName val="Vystupy S"/>
      <sheetName val="Souhrn"/>
      <sheetName val="Kalkulace"/>
      <sheetName val="Slovnik"/>
    </sheetNames>
    <sheetDataSet>
      <sheetData sheetId="13">
        <row r="1">
          <cell r="C1">
            <v>1</v>
          </cell>
        </row>
        <row r="4">
          <cell r="C4" t="str">
            <v>rok</v>
          </cell>
          <cell r="D4" t="str">
            <v>year</v>
          </cell>
        </row>
        <row r="5">
          <cell r="C5" t="str">
            <v>ZÁKLADNÍ VSTUPNÍ DATA</v>
          </cell>
          <cell r="D5" t="str">
            <v>KEY GENERAL INPUTS</v>
          </cell>
        </row>
        <row r="6">
          <cell r="C6" t="str">
            <v>VSTUPY PRO OBĚ SLOŽKY</v>
          </cell>
          <cell r="D6" t="str">
            <v>SHARED INPUTS</v>
          </cell>
        </row>
        <row r="7">
          <cell r="C7" t="str">
            <v>Historický rok</v>
          </cell>
          <cell r="D7" t="str">
            <v>Historical year</v>
          </cell>
        </row>
        <row r="8">
          <cell r="C8" t="str">
            <v>Délka trvání cenové fixace</v>
          </cell>
          <cell r="D8" t="str">
            <v>Duration of Price Control Period</v>
          </cell>
        </row>
        <row r="9">
          <cell r="C9" t="str">
            <v>Zbývající délka smlouvy</v>
          </cell>
          <cell r="D9" t="str">
            <v>Remaining contract life</v>
          </cell>
        </row>
        <row r="10">
          <cell r="C10" t="str">
            <v>Požadované VaPNaK</v>
          </cell>
          <cell r="D10" t="str">
            <v>Required WACC</v>
          </cell>
        </row>
        <row r="11">
          <cell r="C11" t="str">
            <v>Základní hodnota</v>
          </cell>
          <cell r="D11" t="str">
            <v>Base Value</v>
          </cell>
        </row>
        <row r="12">
          <cell r="C12" t="str">
            <v>Upravená hodnota (pro provozní společnost)</v>
          </cell>
          <cell r="D12" t="str">
            <v>Adjusted value of WACC (for Operator)</v>
          </cell>
        </row>
        <row r="13">
          <cell r="C13" t="str">
            <v>Standardní měřítko pro pohledávky (dny)</v>
          </cell>
          <cell r="D13" t="str">
            <v>Benchmark figure for accounts receivable (days)</v>
          </cell>
        </row>
        <row r="14">
          <cell r="C14" t="str">
            <v>Standardní měřítko pro závazky (dny)</v>
          </cell>
          <cell r="D14" t="str">
            <v>Benchmark figure for accounts payable (days)</v>
          </cell>
        </row>
        <row r="15">
          <cell r="C15" t="str">
            <v>Odhad roční inflace</v>
          </cell>
          <cell r="D15" t="str">
            <v>Forecast inflation</v>
          </cell>
        </row>
        <row r="16">
          <cell r="C16" t="str">
            <v>Cenový index</v>
          </cell>
          <cell r="D16" t="str">
            <v>Inflation index</v>
          </cell>
        </row>
        <row r="17">
          <cell r="C17" t="str">
            <v>Výchozí rok</v>
          </cell>
          <cell r="D17" t="str">
            <v>Base Year</v>
          </cell>
        </row>
        <row r="18">
          <cell r="C18" t="str">
            <v>První období cenové fixace</v>
          </cell>
          <cell r="D18" t="str">
            <v>1st price control period</v>
          </cell>
        </row>
        <row r="19">
          <cell r="C19" t="str">
            <v>Druhé období cenové fixace</v>
          </cell>
          <cell r="D19" t="str">
            <v>2nd price control period</v>
          </cell>
        </row>
        <row r="20">
          <cell r="C20" t="str">
            <v>Vstupy z externích modulů</v>
          </cell>
          <cell r="D20" t="str">
            <v>Inputs from off model modules</v>
          </cell>
        </row>
        <row r="21">
          <cell r="C21" t="str">
            <v>Přímé uživatelské vstupy</v>
          </cell>
          <cell r="D21" t="str">
            <v>Direct inputs</v>
          </cell>
        </row>
        <row r="22">
          <cell r="C22" t="str">
            <v>Uživatelské vstupy - přepis předvolených hodnot</v>
          </cell>
          <cell r="D22" t="str">
            <v>User input - overriding default approach</v>
          </cell>
        </row>
        <row r="23">
          <cell r="C23" t="str">
            <v>Údaje mimo modelované období</v>
          </cell>
          <cell r="D23" t="str">
            <v>Data outside time period of relevance</v>
          </cell>
        </row>
        <row r="24">
          <cell r="C24" t="str">
            <v>Takto označené řádky vyžadují některé Přímé uživatelské vstupy</v>
          </cell>
          <cell r="D24" t="str">
            <v>The rows introduced by this sign require some Direct inputs</v>
          </cell>
        </row>
        <row r="25">
          <cell r="C25" t="str">
            <v>VSTUPY PRO VODNÉ</v>
          </cell>
          <cell r="D25" t="str">
            <v>INPUTS FOR DRINKING WATER</v>
          </cell>
        </row>
        <row r="26">
          <cell r="C26" t="str">
            <v>Vstupy vlastníka</v>
          </cell>
          <cell r="D26" t="str">
            <v>Inputs by Owner</v>
          </cell>
        </row>
        <row r="27">
          <cell r="C27" t="str">
            <v>Nájemné</v>
          </cell>
          <cell r="D27" t="str">
            <v>Rent</v>
          </cell>
        </row>
        <row r="28">
          <cell r="C28" t="str">
            <v>Přístup k vyhlazení ceny</v>
          </cell>
          <cell r="D28" t="str">
            <v>Approach to tariff smoothing</v>
          </cell>
        </row>
        <row r="29">
          <cell r="C29" t="str">
            <v>Žádné / konstantní růst</v>
          </cell>
          <cell r="D29" t="str">
            <v>None / constant increase</v>
          </cell>
        </row>
        <row r="30">
          <cell r="C30" t="str">
            <v>% ročního reálného růstu pro konstantní nárůst</v>
          </cell>
          <cell r="D30" t="str">
            <v>If constant increase, % annual real increase </v>
          </cell>
        </row>
        <row r="31">
          <cell r="C31" t="str">
            <v>Vstupy vlastníka / provozovatele</v>
          </cell>
          <cell r="D31" t="str">
            <v>Inputs by Owner / Operator</v>
          </cell>
        </row>
        <row r="32">
          <cell r="C32" t="str">
            <v>Výroba</v>
          </cell>
          <cell r="D32" t="str">
            <v>Production</v>
          </cell>
        </row>
        <row r="33">
          <cell r="C33" t="str">
            <v>Voda vyčištěná (vlastní ČOV)</v>
          </cell>
          <cell r="D33" t="str">
            <v>Volume treated by own WWTP</v>
          </cell>
        </row>
        <row r="34">
          <cell r="C34" t="str">
            <v>Voda vyčištěná (jiná ČOV)</v>
          </cell>
          <cell r="D34" t="str">
            <v>Volume treated by other WWTP</v>
          </cell>
        </row>
        <row r="35">
          <cell r="C35" t="str">
            <v>Voda vyčištěná - celkem</v>
          </cell>
          <cell r="D35" t="str">
            <v>Total volume treated</v>
          </cell>
        </row>
        <row r="36">
          <cell r="C36" t="str">
            <v> - objem vody vyrobené</v>
          </cell>
          <cell r="D36" t="str">
            <v> - volume produced</v>
          </cell>
        </row>
        <row r="37">
          <cell r="C37" t="str">
            <v> - objem vody převzaté</v>
          </cell>
          <cell r="D37" t="str">
            <v> - volume purchased in bulk</v>
          </cell>
        </row>
        <row r="38">
          <cell r="C38" t="str">
            <v> - objem vody předané</v>
          </cell>
          <cell r="D38" t="str">
            <v> - volume sold in bulk</v>
          </cell>
        </row>
        <row r="39">
          <cell r="C39" t="str">
            <v>Voda k realizaci</v>
          </cell>
          <cell r="D39" t="str">
            <v>Total input water</v>
          </cell>
        </row>
        <row r="40">
          <cell r="C40" t="str">
            <v>Objem vody dodané</v>
          </cell>
          <cell r="D40" t="str">
            <v>Volumes supplied</v>
          </cell>
        </row>
        <row r="41">
          <cell r="C41" t="str">
            <v> - domácnosti</v>
          </cell>
          <cell r="D41" t="str">
            <v> - households</v>
          </cell>
        </row>
        <row r="42">
          <cell r="C42" t="str">
            <v> - ostatní</v>
          </cell>
          <cell r="D42" t="str">
            <v> - non-households</v>
          </cell>
        </row>
        <row r="43">
          <cell r="C43" t="str">
            <v>(včetně dešťové)</v>
          </cell>
          <cell r="D43" t="str">
            <v>(rainwater included)</v>
          </cell>
        </row>
        <row r="44">
          <cell r="C44" t="str">
            <v>Objem vody dodané - celkem</v>
          </cell>
          <cell r="D44" t="str">
            <v>Total volume supplied</v>
          </cell>
        </row>
        <row r="45">
          <cell r="C45" t="str">
            <v>Objem vody odvedené</v>
          </cell>
          <cell r="D45" t="str">
            <v>Volume collected</v>
          </cell>
        </row>
        <row r="46">
          <cell r="C46" t="str">
            <v>Voda odpadní odváděná fakturovatelná</v>
          </cell>
          <cell r="D46" t="str">
            <v>Wastewater collected and billed</v>
          </cell>
        </row>
        <row r="47">
          <cell r="C47" t="str">
            <v>Přístup k Očekávání</v>
          </cell>
          <cell r="D47" t="str">
            <v>Expectations approach</v>
          </cell>
        </row>
        <row r="48">
          <cell r="C48" t="str">
            <v>Úspěšnost výběru pohledávek</v>
          </cell>
          <cell r="D48" t="str">
            <v>Collection Rate</v>
          </cell>
        </row>
        <row r="49">
          <cell r="C49" t="str">
            <v>Vstupy provozovatele</v>
          </cell>
          <cell r="D49" t="str">
            <v>Inputs by Operator</v>
          </cell>
        </row>
        <row r="50">
          <cell r="C50" t="str">
            <v>Vstupní ReHoM</v>
          </cell>
          <cell r="D50" t="str">
            <v>Initial RAB</v>
          </cell>
        </row>
        <row r="51">
          <cell r="C51" t="str">
            <v>Infrastrukturní majetek</v>
          </cell>
          <cell r="D51" t="str">
            <v>Infrastructure assets</v>
          </cell>
        </row>
        <row r="52">
          <cell r="C52" t="str">
            <v>Provozní majetek</v>
          </cell>
          <cell r="D52" t="str">
            <v>Operational assets</v>
          </cell>
        </row>
        <row r="53">
          <cell r="C53" t="str">
            <v>Účetní odpisy stávajícího majetku</v>
          </cell>
          <cell r="D53" t="str">
            <v>Accounting depreciation for existing assets</v>
          </cell>
        </row>
        <row r="54">
          <cell r="C54" t="str">
            <v>Odpisy infrastrukturního majetku</v>
          </cell>
          <cell r="D54" t="str">
            <v>Depreciation of infrastructure assets</v>
          </cell>
        </row>
        <row r="55">
          <cell r="C55" t="str">
            <v>Odpisy provozního majetku</v>
          </cell>
          <cell r="D55" t="str">
            <v>Depreciation of operartional assets</v>
          </cell>
        </row>
        <row r="56">
          <cell r="C56" t="str">
            <v>Regulatorní odpisy stávajícího majetku</v>
          </cell>
          <cell r="D56" t="str">
            <v>Regulatory depreciation for existing assets</v>
          </cell>
        </row>
        <row r="57">
          <cell r="C57" t="str">
            <v>Investiční náklady</v>
          </cell>
          <cell r="D57" t="str">
            <v>Capex</v>
          </cell>
        </row>
        <row r="58">
          <cell r="C58" t="str">
            <v>Odpisy plánovaných investic</v>
          </cell>
          <cell r="D58" t="str">
            <v>Depreciation for planned capex</v>
          </cell>
        </row>
        <row r="59">
          <cell r="C59" t="str">
            <v>(za celou společnost)</v>
          </cell>
          <cell r="D59" t="str">
            <v>(whole company)</v>
          </cell>
        </row>
        <row r="60">
          <cell r="C60" t="str">
            <v> jako % vstupní ceny</v>
          </cell>
          <cell r="D60" t="str">
            <v> as % of original Capex</v>
          </cell>
        </row>
        <row r="61">
          <cell r="C61" t="str">
            <v>Přidělení provozního majetku na danou službu</v>
          </cell>
          <cell r="D61" t="str">
            <v>Apportionment of operational assets to contract</v>
          </cell>
        </row>
        <row r="62">
          <cell r="C62" t="str">
            <v>Odprodej majetku</v>
          </cell>
          <cell r="D62" t="str">
            <v>Asset disposals</v>
          </cell>
        </row>
        <row r="63">
          <cell r="C63" t="str">
            <v>Zásoby</v>
          </cell>
          <cell r="D63" t="str">
            <v>Inventory</v>
          </cell>
        </row>
        <row r="64">
          <cell r="C64" t="str">
            <v>Zbývající předplacené nájemné</v>
          </cell>
          <cell r="D64" t="str">
            <v>Outstanding pre-paid rent</v>
          </cell>
        </row>
        <row r="65">
          <cell r="C65" t="str">
            <v>Zbývající Očekávání</v>
          </cell>
          <cell r="D65" t="str">
            <v>Outstanding Expectations</v>
          </cell>
        </row>
        <row r="66">
          <cell r="C66" t="str">
            <v>Provozní náklady</v>
          </cell>
          <cell r="D66" t="str">
            <v>Opex</v>
          </cell>
        </row>
        <row r="67">
          <cell r="C67" t="str">
            <v>1. Materiál</v>
          </cell>
          <cell r="D67" t="str">
            <v>1. Material</v>
          </cell>
        </row>
        <row r="68">
          <cell r="C68" t="str">
            <v>1.1 surová voda podzemní + povrchová</v>
          </cell>
          <cell r="D68" t="str">
            <v>1.1 raw water - surface and groundwater</v>
          </cell>
        </row>
        <row r="69">
          <cell r="C69" t="str">
            <v>1.2 pitná voda převzatá + odpadní voda předaná k čištění</v>
          </cell>
          <cell r="D69" t="str">
            <v>1.2 drinking water purchased in bulk and wastewater </v>
          </cell>
        </row>
        <row r="70">
          <cell r="C70" t="str">
            <v>1.3 chemikálie</v>
          </cell>
          <cell r="D70" t="str">
            <v>1.3 chemicals</v>
          </cell>
        </row>
        <row r="71">
          <cell r="C71" t="str">
            <v>1.4 ostatní materiál</v>
          </cell>
          <cell r="D71" t="str">
            <v>1.4 other material</v>
          </cell>
        </row>
        <row r="72">
          <cell r="C72" t="str">
            <v>2. Energie</v>
          </cell>
          <cell r="D72" t="str">
            <v>2. Energy</v>
          </cell>
        </row>
        <row r="73">
          <cell r="C73" t="str">
            <v>2.1 elektrická energie</v>
          </cell>
          <cell r="D73" t="str">
            <v>2.1 electrical energy</v>
          </cell>
        </row>
        <row r="74">
          <cell r="C74" t="str">
            <v>2.2 ostatní energie (plyn, pevná a kapalná paliva)</v>
          </cell>
          <cell r="D74" t="str">
            <v>2.2 other energy (gaseous, solid and liquid fuels)</v>
          </cell>
        </row>
        <row r="75">
          <cell r="C75" t="str">
            <v>3. Mzdy</v>
          </cell>
          <cell r="D75" t="str">
            <v>3. Wages</v>
          </cell>
        </row>
        <row r="76">
          <cell r="C76" t="str">
            <v>3.1 přímé mzdy</v>
          </cell>
          <cell r="D76" t="str">
            <v>3.1 direct wages</v>
          </cell>
        </row>
        <row r="77">
          <cell r="C77" t="str">
            <v>3.2 ostatní osobní náklady</v>
          </cell>
          <cell r="D77" t="str">
            <v>3.2 other staff costs</v>
          </cell>
        </row>
        <row r="78">
          <cell r="C78" t="str">
            <v>4. Ostatní přímé náklady</v>
          </cell>
          <cell r="D78" t="str">
            <v>4. Other direct costs</v>
          </cell>
        </row>
        <row r="79">
          <cell r="C79" t="str">
            <v>4.1 odpisy a prostředky obnovy infrastrukturního majetku - pouze historické údaje!</v>
          </cell>
          <cell r="D79" t="str">
            <v>4.1 depreciation charges and funds for the renewal of infrastructural assets - historical data only!</v>
          </cell>
        </row>
        <row r="80">
          <cell r="C80" t="str">
            <v>4.2 opravy infrastrukturního majetku</v>
          </cell>
          <cell r="D80" t="str">
            <v>4.2 repairs to infrastructural assets</v>
          </cell>
        </row>
        <row r="81">
          <cell r="C81" t="str">
            <v>4.3 nájem infrastrukturního majetku - pouze historické údaje!</v>
          </cell>
          <cell r="D81" t="str">
            <v>4.3 rental of infrastructural assets - historical data only!</v>
          </cell>
        </row>
        <row r="82">
          <cell r="C82" t="str">
            <v>4.4 poplatky za vypouštění odpadních vod</v>
          </cell>
          <cell r="D82" t="str">
            <v>4.4 wastewater discharge fees</v>
          </cell>
        </row>
        <row r="83">
          <cell r="C83" t="str">
            <v>4.5 ostatní provozní náklady externí</v>
          </cell>
          <cell r="D83" t="str">
            <v>4.5 other operating costs - external</v>
          </cell>
        </row>
        <row r="84">
          <cell r="C84" t="str">
            <v>4.6 ostatní provozní náklady ve vlastní režii</v>
          </cell>
          <cell r="D84" t="str">
            <v>4.6 other own operating costs</v>
          </cell>
        </row>
        <row r="85">
          <cell r="C85" t="str">
            <v>5. Finanční náklady</v>
          </cell>
          <cell r="D85" t="str">
            <v>5. Financial costs</v>
          </cell>
        </row>
        <row r="86">
          <cell r="C86" t="str">
            <v>6. Výrobní režie</v>
          </cell>
          <cell r="D86" t="str">
            <v>6. Production overheads</v>
          </cell>
        </row>
        <row r="87">
          <cell r="C87" t="str">
            <v>z toho odpisy</v>
          </cell>
          <cell r="D87" t="str">
            <v>of which depreciation</v>
          </cell>
        </row>
        <row r="88">
          <cell r="C88" t="str">
            <v>7. Správní režie</v>
          </cell>
          <cell r="D88" t="str">
            <v>7. Administrative overheads</v>
          </cell>
        </row>
        <row r="89">
          <cell r="C89" t="str">
            <v>Celkové vlastní náklady dle kalkulace</v>
          </cell>
          <cell r="D89" t="str">
            <v>Total own costs following calculation</v>
          </cell>
        </row>
        <row r="90">
          <cell r="C90" t="str">
            <v>Celkové vlastní náklady kromě odpisů, nájemného a finančních nákladů</v>
          </cell>
          <cell r="D90" t="str">
            <v>Total own costs excluding depreciation, rent paid to asset owner and financial costs</v>
          </cell>
        </row>
        <row r="91">
          <cell r="C91" t="str">
            <v>Daň z příjmu právnických osob</v>
          </cell>
          <cell r="D91" t="str">
            <v>Corporation tax</v>
          </cell>
        </row>
        <row r="92">
          <cell r="C92" t="str">
            <v>Žádné</v>
          </cell>
          <cell r="D92" t="str">
            <v>None</v>
          </cell>
        </row>
        <row r="93">
          <cell r="C93" t="str">
            <v>Konstantní</v>
          </cell>
          <cell r="D93" t="str">
            <v>Constant</v>
          </cell>
        </row>
        <row r="94">
          <cell r="C94" t="str">
            <v>Konstantní růst</v>
          </cell>
          <cell r="D94" t="str">
            <v>Constant increase</v>
          </cell>
        </row>
        <row r="95">
          <cell r="C95" t="str">
            <v>běžné</v>
          </cell>
          <cell r="D95" t="str">
            <v>Straight line</v>
          </cell>
        </row>
        <row r="96">
          <cell r="C96" t="str">
            <v>anuitní</v>
          </cell>
          <cell r="D96" t="str">
            <v>Annuity</v>
          </cell>
        </row>
        <row r="97">
          <cell r="C97" t="str">
            <v>tis. Kč</v>
          </cell>
          <cell r="D97" t="str">
            <v>thou. CZK</v>
          </cell>
        </row>
        <row r="98">
          <cell r="C98" t="str">
            <v>tis. m3/rok</v>
          </cell>
          <cell r="D98" t="str">
            <v>thou. m3/yr</v>
          </cell>
        </row>
        <row r="99">
          <cell r="C99" t="str">
            <v>roky</v>
          </cell>
          <cell r="D99" t="str">
            <v>yr.</v>
          </cell>
        </row>
        <row r="100">
          <cell r="C100" t="str">
            <v>VÝSTUPY - VODNÉ</v>
          </cell>
          <cell r="D100" t="str">
            <v>OUTPUTS - DRINKING WATER</v>
          </cell>
        </row>
        <row r="101">
          <cell r="C101" t="str">
            <v>REGULATORNÍ HODNOTA KAPITÁLU</v>
          </cell>
          <cell r="D101" t="str">
            <v>REGULATORY CAPITAL VALUE</v>
          </cell>
        </row>
        <row r="102">
          <cell r="C102" t="str">
            <v>Regulatorní hodnota majetku - infrastrukturní</v>
          </cell>
          <cell r="D102" t="str">
            <v>Regulated asset base - infrastructure assets</v>
          </cell>
        </row>
        <row r="103">
          <cell r="C103" t="str">
            <v>Regulatorní hodnota majetku - provozní</v>
          </cell>
          <cell r="D103" t="str">
            <v>Regulated asset base - operational assets</v>
          </cell>
        </row>
        <row r="104">
          <cell r="C104" t="str">
            <v>Pracovní kapitál</v>
          </cell>
          <cell r="D104" t="str">
            <v>Working capital</v>
          </cell>
        </row>
        <row r="105">
          <cell r="C105" t="str">
            <v>Očekávání</v>
          </cell>
          <cell r="D105" t="str">
            <v>Expectations</v>
          </cell>
        </row>
        <row r="106">
          <cell r="C106" t="str">
            <v>ReHoK celkem</v>
          </cell>
          <cell r="D106" t="str">
            <v>Total RCV</v>
          </cell>
        </row>
        <row r="107">
          <cell r="C107" t="str">
            <v>POŽADOVANÝ PŘÍJEM</v>
          </cell>
          <cell r="D107" t="str">
            <v>REQUIRED REVENUE</v>
          </cell>
        </row>
        <row r="108">
          <cell r="C108" t="str">
            <v>Odpisy - nominální</v>
          </cell>
          <cell r="D108" t="str">
            <v>Depreciation - nominal</v>
          </cell>
        </row>
        <row r="109">
          <cell r="C109" t="str">
            <v>Odpisy infrastruktury - nominální</v>
          </cell>
          <cell r="D109" t="str">
            <v>Depreciation of infrastructure - nominal</v>
          </cell>
        </row>
        <row r="110">
          <cell r="C110" t="str">
            <v>Úprava odpisů o inflaci</v>
          </cell>
          <cell r="D110" t="str">
            <v>Depreciation adjustment for real</v>
          </cell>
        </row>
        <row r="111">
          <cell r="C111" t="str">
            <v>Výnos z ReHoK bez Očekávání</v>
          </cell>
          <cell r="D111" t="str">
            <v>Return on RCV w/o Expectations</v>
          </cell>
        </row>
        <row r="112">
          <cell r="C112" t="str">
            <v>Návratnost Očekávání</v>
          </cell>
          <cell r="D112" t="str">
            <v>Return of Expectations</v>
          </cell>
        </row>
        <row r="113">
          <cell r="C113" t="str">
            <v>Výnos z Očekávání</v>
          </cell>
          <cell r="D113" t="str">
            <v>Return on Expectations</v>
          </cell>
        </row>
        <row r="114">
          <cell r="C114" t="str">
            <v>Celkový Požadovaný příjem</v>
          </cell>
          <cell r="D114" t="str">
            <v>Total required revenue</v>
          </cell>
        </row>
        <row r="115">
          <cell r="C115" t="str">
            <v>Průměrná reálná cena založená na Požadovaném příjmu</v>
          </cell>
          <cell r="D115" t="str">
            <v>Average real price based on required revenue</v>
          </cell>
        </row>
        <row r="116">
          <cell r="C116" t="str">
            <v>Průměrná nomin. cena založená na Požadovaném příjmu</v>
          </cell>
          <cell r="D116" t="str">
            <v>Average nominal price based on required revenue</v>
          </cell>
        </row>
        <row r="117">
          <cell r="C117" t="str">
            <v>POVOLENÝ PŘÍJEM (pokud je relevantní)</v>
          </cell>
          <cell r="D117" t="str">
            <v>ALLOWED REVENUE (if relevant)</v>
          </cell>
        </row>
        <row r="118">
          <cell r="C118" t="str">
            <v>Průměrná reálná cena založená na Povoleném příjmu</v>
          </cell>
          <cell r="D118" t="str">
            <v>Average real price based on allowed revenue</v>
          </cell>
        </row>
        <row r="119">
          <cell r="C119" t="str">
            <v>Průměrná nominální cena založená na Povoleném příjmu</v>
          </cell>
          <cell r="D119" t="str">
            <v>Average nominal price based on allowed revenue</v>
          </cell>
        </row>
        <row r="120">
          <cell r="C120" t="str">
            <v>Kč/m3</v>
          </cell>
          <cell r="D120" t="str">
            <v>CZK/m3</v>
          </cell>
        </row>
        <row r="121">
          <cell r="C121" t="str">
            <v>Počáteční hodnota</v>
          </cell>
          <cell r="D121" t="str">
            <v>Opening value</v>
          </cell>
        </row>
        <row r="122">
          <cell r="C122" t="str">
            <v>Odpisy</v>
          </cell>
          <cell r="D122" t="str">
            <v>Depreciation</v>
          </cell>
        </row>
        <row r="123">
          <cell r="C123" t="str">
            <v>Odprodej</v>
          </cell>
          <cell r="D123" t="str">
            <v>Disposals</v>
          </cell>
        </row>
        <row r="124">
          <cell r="C124" t="str">
            <v>Investice</v>
          </cell>
          <cell r="D124" t="str">
            <v>New Investments</v>
          </cell>
        </row>
        <row r="125">
          <cell r="C125" t="str">
            <v>Odpisy investic</v>
          </cell>
          <cell r="D125" t="str">
            <v>Depriciation of investments</v>
          </cell>
        </row>
        <row r="126">
          <cell r="C126" t="str">
            <v>Konečná hodnota</v>
          </cell>
          <cell r="D126" t="str">
            <v>Closing value</v>
          </cell>
        </row>
        <row r="127">
          <cell r="C127" t="str">
            <v>Pracovní kapitál do budoucna</v>
          </cell>
          <cell r="D127" t="str">
            <v>Forecast Working Capital</v>
          </cell>
        </row>
        <row r="128">
          <cell r="C128" t="str">
            <v>Odhad obratu pro danou službu</v>
          </cell>
          <cell r="D128" t="str">
            <v>Forecast turnover for given contract</v>
          </cell>
        </row>
        <row r="129">
          <cell r="C129" t="str">
            <v>Odhad provozních nákladů pro danou službu</v>
          </cell>
          <cell r="D129" t="str">
            <v>Forecast operating costs for given contract</v>
          </cell>
        </row>
        <row r="130">
          <cell r="C130" t="str">
            <v>Zásoby vztahující se k dané službě</v>
          </cell>
          <cell r="D130" t="str">
            <v>Inventory employed for given service</v>
          </cell>
        </row>
        <row r="131">
          <cell r="C131" t="str">
            <v>Částečná potřeba Pracovního kapitálu</v>
          </cell>
          <cell r="D131" t="str">
            <v>Part of Working capital needs</v>
          </cell>
        </row>
        <row r="132">
          <cell r="C132" t="str">
            <v>Provozní - účetní odpisy v reálných cenách</v>
          </cell>
          <cell r="D132" t="str">
            <v>Operational - accounting depreciation in real prices</v>
          </cell>
        </row>
        <row r="133">
          <cell r="C133" t="str">
            <v>Infrastrukturní - účetní odpisy v reálných cenách</v>
          </cell>
          <cell r="D133" t="str">
            <v>Infrastructure - accounting depreciation in real prices</v>
          </cell>
        </row>
        <row r="134">
          <cell r="C134" t="str">
            <v>Reálné odpisy</v>
          </cell>
          <cell r="D134" t="str">
            <v>Real depreciation</v>
          </cell>
        </row>
        <row r="135">
          <cell r="C135" t="str">
            <v>Úprava o inflaci</v>
          </cell>
          <cell r="D135" t="str">
            <v>Adjustment for real</v>
          </cell>
        </row>
        <row r="136">
          <cell r="C136" t="str">
            <v> - výnos z Očekávání</v>
          </cell>
          <cell r="D136" t="str">
            <v> - return on Expectations</v>
          </cell>
        </row>
        <row r="137">
          <cell r="C137" t="str">
            <v> - návratnost Očekávání</v>
          </cell>
          <cell r="D137" t="str">
            <v> - return of Expectations</v>
          </cell>
        </row>
        <row r="138">
          <cell r="C138" t="str">
            <v> - výnos a návratnost z Očekávání</v>
          </cell>
          <cell r="D138" t="str">
            <v> - return on and of Expectations</v>
          </cell>
        </row>
        <row r="139">
          <cell r="C139" t="str">
            <v>VÝPOČTY PRO VODNÉ</v>
          </cell>
          <cell r="D139" t="str">
            <v>CALCULATIONS FOR DRINKING WATER</v>
          </cell>
        </row>
        <row r="140">
          <cell r="C140" t="str">
            <v>Diskontovaný Pož. příjem</v>
          </cell>
          <cell r="D140" t="str">
            <v>Discounted req. rev.</v>
          </cell>
        </row>
        <row r="141">
          <cell r="C141" t="str">
            <v>Diskontovaný objem produkce</v>
          </cell>
          <cell r="D141" t="str">
            <v>Dis.receivable water production</v>
          </cell>
        </row>
        <row r="142">
          <cell r="C142" t="str">
            <v>Index růstu cen</v>
          </cell>
          <cell r="D142" t="str">
            <v>Index for tariff increas</v>
          </cell>
        </row>
        <row r="143">
          <cell r="C143" t="str">
            <v>Diskontovaný objem produkce indexovaný cenovým růstem</v>
          </cell>
          <cell r="D143" t="str">
            <v>Indexed discounted receivable production</v>
          </cell>
        </row>
        <row r="144">
          <cell r="C144" t="str">
            <v>Cena</v>
          </cell>
          <cell r="D144" t="str">
            <v>Annual water tariff</v>
          </cell>
        </row>
        <row r="145">
          <cell r="C145" t="str">
            <v>Přepínače</v>
          </cell>
          <cell r="D145" t="str">
            <v>Switches</v>
          </cell>
        </row>
        <row r="146">
          <cell r="C146" t="str">
            <v>VSTUPY PRO STOČNÉ</v>
          </cell>
          <cell r="D146" t="str">
            <v>INPUTS FOR WASTEWATER</v>
          </cell>
        </row>
        <row r="147">
          <cell r="C147" t="str">
            <v>VÝPOČTY PRO STOČNÉ</v>
          </cell>
          <cell r="D147" t="str">
            <v>CALCULATIONS FOR WASTEWATER</v>
          </cell>
        </row>
        <row r="148">
          <cell r="C148" t="str">
            <v>VÝSTUPY - STOČNÉ</v>
          </cell>
          <cell r="D148" t="str">
            <v>OUTPUTS - WASTEWATER</v>
          </cell>
        </row>
        <row r="149">
          <cell r="C149" t="str">
            <v>NÁJEMNÉ</v>
          </cell>
          <cell r="D149" t="str">
            <v>RENT</v>
          </cell>
        </row>
        <row r="150">
          <cell r="C150" t="str">
            <v>VODNÉ</v>
          </cell>
          <cell r="D150" t="str">
            <v>DRINKING WATER</v>
          </cell>
        </row>
        <row r="151">
          <cell r="C151" t="str">
            <v>STOČNÉ</v>
          </cell>
          <cell r="D151" t="str">
            <v>WASTEWATER</v>
          </cell>
        </row>
        <row r="152">
          <cell r="C152" t="str">
            <v>Investiční výdaje dle Plánu financování obnovy</v>
          </cell>
          <cell r="D152" t="str">
            <v>Investments from Asset Renewal Plan</v>
          </cell>
        </row>
        <row r="153">
          <cell r="C153" t="str">
            <v>Finanční potřeba vlastníka</v>
          </cell>
          <cell r="D153" t="str">
            <v>Owner's financial needs</v>
          </cell>
        </row>
        <row r="154">
          <cell r="C154" t="str">
            <v>Provozní náklady vlastníka</v>
          </cell>
          <cell r="D154" t="str">
            <v>Owner's opex</v>
          </cell>
        </row>
        <row r="155">
          <cell r="C155" t="str">
            <v>Celková dluhová služba vlastníka</v>
          </cell>
          <cell r="D155" t="str">
            <v>Owner's total debt service payments</v>
          </cell>
        </row>
        <row r="156">
          <cell r="C156" t="str">
            <v> z toho jistina</v>
          </cell>
          <cell r="D156" t="str">
            <v> of which principal</v>
          </cell>
        </row>
        <row r="157">
          <cell r="C157" t="str">
            <v> z toho úroky</v>
          </cell>
          <cell r="D157" t="str">
            <v> of which interest</v>
          </cell>
        </row>
        <row r="158">
          <cell r="C158" t="str">
            <v>Očekávané daňové povinnosti vlastníka</v>
          </cell>
          <cell r="D158" t="str">
            <v>Owner's expected tax obligations</v>
          </cell>
        </row>
        <row r="159">
          <cell r="C159" t="str">
            <v>Smluvní investice ze strany provozovatele</v>
          </cell>
          <cell r="D159" t="str">
            <v>Operator's investment in infrastructure assets</v>
          </cell>
        </row>
        <row r="160">
          <cell r="C160" t="str">
            <v>Financováno z dotací</v>
          </cell>
          <cell r="D160" t="str">
            <v>Grant finance</v>
          </cell>
        </row>
        <row r="161">
          <cell r="C161" t="str">
            <v>Financováno z úvěru</v>
          </cell>
          <cell r="D161" t="str">
            <v>Debt finance</v>
          </cell>
        </row>
        <row r="162">
          <cell r="C162" t="str">
            <v>Potřeba vlastních zdrojů na obnovu a rozšíření</v>
          </cell>
          <cell r="D162" t="str">
            <v>Financed from own sources</v>
          </cell>
        </row>
        <row r="163">
          <cell r="C163" t="str">
            <v>Investiční výdaje na nové investice nad obnovu</v>
          </cell>
          <cell r="D163" t="str">
            <v>Investments over renewal plan</v>
          </cell>
        </row>
        <row r="164">
          <cell r="C164" t="str">
            <v>Celková roční potřeba vlastních zdrojů</v>
          </cell>
          <cell r="D164" t="str">
            <v>Total annual need of own sources</v>
          </cell>
        </row>
        <row r="165">
          <cell r="C165" t="str">
            <v>tis. Kč</v>
          </cell>
          <cell r="D165" t="str">
            <v>thou. CZK</v>
          </cell>
        </row>
        <row r="166">
          <cell r="C166" t="str">
            <v>Příjem vlastníka</v>
          </cell>
          <cell r="D166" t="str">
            <v>Owner's revenue</v>
          </cell>
        </row>
        <row r="167">
          <cell r="C167" t="str">
            <v>Nájem z vodného</v>
          </cell>
          <cell r="D167" t="str">
            <v>Drinking water rent </v>
          </cell>
        </row>
        <row r="168">
          <cell r="C168" t="str">
            <v>Nájem ze stočného</v>
          </cell>
          <cell r="D168" t="str">
            <v>Wastewater rent </v>
          </cell>
        </row>
        <row r="169">
          <cell r="C169" t="str">
            <v>CELKEM</v>
          </cell>
          <cell r="D169" t="str">
            <v>TOTAL</v>
          </cell>
        </row>
        <row r="170">
          <cell r="C170" t="str">
            <v>Roční potřeba vlastních zdrojů na vodné</v>
          </cell>
          <cell r="D170" t="str">
            <v>Annual requirement for own sources - DW</v>
          </cell>
        </row>
        <row r="171">
          <cell r="C171" t="str">
            <v>Roční potřeba vlastních zdrojů na stočné</v>
          </cell>
          <cell r="D171" t="str">
            <v>Annual requirement for own sources - WW</v>
          </cell>
        </row>
        <row r="172">
          <cell r="C172" t="str">
            <v>Příspěvek vlastníka</v>
          </cell>
          <cell r="D172" t="str">
            <v>Owner's contribution</v>
          </cell>
        </row>
        <row r="173">
          <cell r="C173" t="str">
            <v>Stav účtu hotovosti vlastníka ke konci roku</v>
          </cell>
          <cell r="D173" t="str">
            <v>State of owner's cash balance at start of year</v>
          </cell>
        </row>
        <row r="174">
          <cell r="C174" t="str">
            <v>ÚČET HOTOVOSTI VLASTNÍKA</v>
          </cell>
          <cell r="D174" t="str">
            <v>OWNER'S CASH BALANCE</v>
          </cell>
        </row>
        <row r="175">
          <cell r="C175" t="str">
            <v>Nájemné plus příspěvek vlastníka mínus výdaje</v>
          </cell>
          <cell r="D175" t="str">
            <v>Rent plus owner's contribution minus expenditure</v>
          </cell>
        </row>
        <row r="176">
          <cell r="C176" t="str">
            <v>(vybraná varianta)</v>
          </cell>
          <cell r="D176" t="str">
            <v>(chosen alternative)</v>
          </cell>
        </row>
        <row r="177">
          <cell r="C177" t="str">
            <v>A. Obecné</v>
          </cell>
          <cell r="D177" t="str">
            <v>A. General</v>
          </cell>
        </row>
        <row r="178">
          <cell r="C178" t="str">
            <v>B. Provozní majetek (za celou společnost)</v>
          </cell>
          <cell r="D178" t="str">
            <v>B. Operational assets (whole company)</v>
          </cell>
        </row>
        <row r="179">
          <cell r="C179" t="str">
            <v>Zbývající prvky ReHoK</v>
          </cell>
          <cell r="D179" t="str">
            <v>The rest of RCV elements</v>
          </cell>
        </row>
        <row r="180">
          <cell r="C180" t="str">
            <v>sazba</v>
          </cell>
          <cell r="D180" t="str">
            <v>rate</v>
          </cell>
        </row>
        <row r="181">
          <cell r="C181" t="str">
            <v>Základ</v>
          </cell>
          <cell r="D181" t="str">
            <v>Base</v>
          </cell>
        </row>
        <row r="182">
          <cell r="C182" t="str">
            <v>VÝSTUPY ZA OBĚ SLOŽKY DOHROMADY</v>
          </cell>
          <cell r="D182" t="str">
            <v>TOTAL OUTPUTS</v>
          </cell>
        </row>
        <row r="183">
          <cell r="C183" t="str">
            <v> celkem</v>
          </cell>
          <cell r="D183" t="str">
            <v> total</v>
          </cell>
        </row>
        <row r="184">
          <cell r="C184" t="str">
            <v>Bílý text v buňkách těchto barev naznačuje vstupní údaj</v>
          </cell>
          <cell r="D184" t="str">
            <v>White text in cells of these colours indicates input data</v>
          </cell>
        </row>
        <row r="185">
          <cell r="C185" t="str">
            <v>Jakýkoliv text v buňkách těchto barev je vstupní údaj</v>
          </cell>
          <cell r="D185" t="str">
            <v>Any text in cells of these colours indicates input data</v>
          </cell>
        </row>
        <row r="186">
          <cell r="C186" t="str">
            <v>bez PK</v>
          </cell>
          <cell r="D186" t="str">
            <v>w/o WC</v>
          </cell>
        </row>
        <row r="187">
          <cell r="C187" t="str">
            <v>Úprava Pož. příjmu o PK</v>
          </cell>
          <cell r="D187" t="str">
            <v>Modified Req. revenue by WC</v>
          </cell>
        </row>
        <row r="188">
          <cell r="C188" t="str">
            <v>příjmová část PK</v>
          </cell>
          <cell r="D188" t="str">
            <v>active WC</v>
          </cell>
        </row>
        <row r="189">
          <cell r="C189" t="str">
            <v>bez příjmové části</v>
          </cell>
          <cell r="D189" t="str">
            <v>w/o active part</v>
          </cell>
        </row>
        <row r="190">
          <cell r="C190" t="str">
            <v>a</v>
          </cell>
          <cell r="D190" t="str">
            <v>and</v>
          </cell>
        </row>
        <row r="191">
          <cell r="C191" t="str">
            <v>PK</v>
          </cell>
          <cell r="D191" t="str">
            <v>WC</v>
          </cell>
        </row>
        <row r="192">
          <cell r="C192" t="str">
            <v>uskutečněných v roce</v>
          </cell>
          <cell r="D192" t="str">
            <v>originating in</v>
          </cell>
        </row>
        <row r="193">
          <cell r="C193" t="str">
            <v>spočítaná</v>
          </cell>
          <cell r="D193" t="str">
            <v>calculated</v>
          </cell>
        </row>
        <row r="194">
          <cell r="C194" t="str">
            <v>uživatelský vstup</v>
          </cell>
          <cell r="D194" t="str">
            <v>user input</v>
          </cell>
        </row>
        <row r="195">
          <cell r="C195" t="str">
            <v>Výše požadovaných cen</v>
          </cell>
          <cell r="D195" t="str">
            <v>Predetermined tariff</v>
          </cell>
        </row>
        <row r="196">
          <cell r="C196" t="str">
            <v>Stálé ceny</v>
          </cell>
          <cell r="D196" t="str">
            <v>Constant prices</v>
          </cell>
        </row>
        <row r="197">
          <cell r="C197" t="str">
            <v>Běžné ceny</v>
          </cell>
          <cell r="D197" t="str">
            <v>Current prices</v>
          </cell>
        </row>
        <row r="198">
          <cell r="C198" t="str">
            <v>Nájemné dle stanovené ceny</v>
          </cell>
          <cell r="D198" t="str">
            <v>Rental payment required for desired tariff</v>
          </cell>
        </row>
        <row r="199">
          <cell r="C199" t="str">
            <v>Možnost vzdát se zisku</v>
          </cell>
          <cell r="D199" t="str">
            <v>Voluntary giving up of profit</v>
          </cell>
        </row>
        <row r="200">
          <cell r="C200" t="str">
            <v>Horní hranice odpočtu</v>
          </cell>
          <cell r="D200" t="str">
            <v>Maximum of giving up</v>
          </cell>
        </row>
        <row r="201">
          <cell r="C201" t="str">
            <v>Vzdát se zisku ve výši:</v>
          </cell>
          <cell r="D201" t="str">
            <v>Give up of profit:</v>
          </cell>
        </row>
        <row r="202">
          <cell r="C202" t="str">
            <v>SOUHRN</v>
          </cell>
          <cell r="D202" t="str">
            <v>SUMMARY</v>
          </cell>
        </row>
        <row r="203">
          <cell r="C203" t="str">
            <v>po vzdání se zisku</v>
          </cell>
          <cell r="D203" t="str">
            <v>after giving up of profit</v>
          </cell>
        </row>
        <row r="204">
          <cell r="C204" t="str">
            <v>Nájemné koresponduje s cenami</v>
          </cell>
          <cell r="D204" t="str">
            <v>Rent calculated by desired tariff - OK</v>
          </cell>
        </row>
        <row r="205">
          <cell r="C205" t="str">
            <v>Nutný přepočet nájemného</v>
          </cell>
          <cell r="D205" t="str">
            <v>New calculation of rent needed</v>
          </cell>
        </row>
        <row r="206">
          <cell r="C206" t="str">
            <v>Výpočet nájemného dle zadané ceny</v>
          </cell>
          <cell r="D206" t="str">
            <v>Calculation of rent by desired tariff</v>
          </cell>
        </row>
        <row r="207">
          <cell r="C207" t="str">
            <v>Nájemné - přímý uživatelský vstup</v>
          </cell>
          <cell r="D207" t="str">
            <v>Rent - direct user input</v>
          </cell>
        </row>
        <row r="208">
          <cell r="C208" t="str">
            <v>bez DPH</v>
          </cell>
          <cell r="D208" t="str">
            <v>w/o VAT</v>
          </cell>
        </row>
        <row r="209">
          <cell r="C209" t="str">
            <v>Název vlastníka</v>
          </cell>
          <cell r="D209" t="str">
            <v>Name of Owner</v>
          </cell>
        </row>
        <row r="210">
          <cell r="C210" t="str">
            <v>Název provozovatele</v>
          </cell>
          <cell r="D210" t="str">
            <v>Name of Operator</v>
          </cell>
        </row>
        <row r="211">
          <cell r="C211" t="str">
            <v>Zvolený kraj</v>
          </cell>
          <cell r="D211" t="str">
            <v>Selected region</v>
          </cell>
        </row>
        <row r="212">
          <cell r="C212" t="str">
            <v>Krajský index čistých příjmů domácností</v>
          </cell>
          <cell r="D212" t="str">
            <v>Regional index of net household income</v>
          </cell>
        </row>
        <row r="213">
          <cell r="C213" t="str">
            <v>Kraj</v>
          </cell>
          <cell r="D213" t="str">
            <v>Region</v>
          </cell>
        </row>
        <row r="214">
          <cell r="C214" t="str">
            <v>Průměrná spotřeba vody v domácnostech</v>
          </cell>
          <cell r="D214" t="str">
            <v>Specific domestic water consumption</v>
          </cell>
        </row>
        <row r="215">
          <cell r="C215" t="str">
            <v>ve výchozím roce</v>
          </cell>
          <cell r="D215" t="str">
            <v>in base year</v>
          </cell>
        </row>
        <row r="216">
          <cell r="C216" t="str">
            <v>Čistý průměrný měsíční příjem domácnosti</v>
          </cell>
          <cell r="D216" t="str">
            <v>Net average monthly income</v>
          </cell>
        </row>
        <row r="217">
          <cell r="C217" t="str">
            <v>v daném kraji</v>
          </cell>
          <cell r="D217" t="str">
            <v>in selected region</v>
          </cell>
        </row>
        <row r="218">
          <cell r="C218" t="str">
            <v>Kč / osobu</v>
          </cell>
          <cell r="D218" t="str">
            <v>CZK/person</v>
          </cell>
        </row>
        <row r="219">
          <cell r="C219" t="str">
            <v>DPH z vodného a stočného</v>
          </cell>
          <cell r="D219" t="str">
            <v>VAT on water services</v>
          </cell>
        </row>
        <row r="220">
          <cell r="C220" t="str">
            <v>Hranice sociální únosnosti</v>
          </cell>
          <cell r="D220" t="str">
            <v>Affordability limit (share of household income)</v>
          </cell>
        </row>
        <row r="221">
          <cell r="C221" t="str">
            <v>l/os/den</v>
          </cell>
          <cell r="D221" t="str">
            <v>l/p/d</v>
          </cell>
        </row>
        <row r="222">
          <cell r="C222" t="str">
            <v>Fyzické ukazatele</v>
          </cell>
          <cell r="D222" t="str">
            <v>Physical indicators</v>
          </cell>
        </row>
        <row r="223">
          <cell r="C223" t="str">
            <v>Objem vody dodané - domácnosti</v>
          </cell>
          <cell r="D223" t="str">
            <v>Volume supplied - households</v>
          </cell>
        </row>
        <row r="224">
          <cell r="C224" t="str">
            <v>Objem vody dodané - ostatní</v>
          </cell>
          <cell r="D224" t="str">
            <v>Volume supplied - non-households</v>
          </cell>
        </row>
        <row r="225">
          <cell r="C225" t="str">
            <v>Voda odpadní odváděná - domácnosti</v>
          </cell>
          <cell r="D225" t="str">
            <v>Wastewater collected - households</v>
          </cell>
        </row>
        <row r="226">
          <cell r="C226" t="str">
            <v>Voda odpadní odváděná - ostatní (včetně dešťové)</v>
          </cell>
          <cell r="D226" t="str">
            <v>Wastewater collected - non-households (rainwater included)</v>
          </cell>
        </row>
        <row r="227">
          <cell r="C227" t="str">
            <v>Růst v reálných příjmech domácností</v>
          </cell>
          <cell r="D227" t="str">
            <v>Growth in real household incomes</v>
          </cell>
        </row>
        <row r="228">
          <cell r="C228" t="str">
            <v>Index reálných příjmů domácností</v>
          </cell>
          <cell r="D228" t="str">
            <v>Index of real household incomes</v>
          </cell>
        </row>
        <row r="229">
          <cell r="C229" t="str">
            <v>Sociální únosnost</v>
          </cell>
          <cell r="D229" t="str">
            <v>Affordability</v>
          </cell>
        </row>
        <row r="230">
          <cell r="C230" t="str">
            <v>Roční průměrný výdaj na osobu za vodné a stočné</v>
          </cell>
          <cell r="D230" t="str">
            <v>Annual average expenditure on water services per person</v>
          </cell>
        </row>
        <row r="231">
          <cell r="C231" t="str">
            <v>Roční průměrný čistý příjem za osobu</v>
          </cell>
          <cell r="D231" t="str">
            <v>Annual average net income per person</v>
          </cell>
        </row>
        <row r="232">
          <cell r="C232" t="str">
            <v>Podíl výdajů domácností na vodné a stočné na příjmech</v>
          </cell>
          <cell r="D232" t="str">
            <v>Share of household income on water services</v>
          </cell>
        </row>
        <row r="233">
          <cell r="C233" t="str">
            <v>Sociálně unosná cena</v>
          </cell>
          <cell r="D233" t="str">
            <v>Affordability limit</v>
          </cell>
        </row>
        <row r="234">
          <cell r="C234" t="str">
            <v>Cena pro vodné (ve stálých cenách, vč. DPH)</v>
          </cell>
          <cell r="D234" t="str">
            <v>Water tariff (in constant prices, incl. VAT)</v>
          </cell>
        </row>
        <row r="235">
          <cell r="C235" t="str">
            <v>Cena pro stočné (ve stálých cenách, vč. DPH)</v>
          </cell>
          <cell r="D235" t="str">
            <v>Wastewater tariff (in constant prices, incl. VAT)</v>
          </cell>
        </row>
        <row r="236">
          <cell r="C236" t="str">
            <v>Sociálně únosná cena (stále ceny, vč. DPH)</v>
          </cell>
          <cell r="D236" t="str">
            <v>Affordability limit (constant prices, incl. VAT)</v>
          </cell>
        </row>
        <row r="237">
          <cell r="C237" t="str">
            <v>Ceny pro vodné a stočné a sociální únosnost - stálé ceny</v>
          </cell>
          <cell r="D237" t="str">
            <v>Tariffs and affordability - constant prices</v>
          </cell>
        </row>
        <row r="238">
          <cell r="C238" t="str">
            <v>budoucnost</v>
          </cell>
          <cell r="D238" t="str">
            <v>future</v>
          </cell>
        </row>
        <row r="239">
          <cell r="C239" t="str">
            <v>Požadovaný příjem </v>
          </cell>
          <cell r="D239" t="str">
            <v>Required revenue</v>
          </cell>
        </row>
        <row r="240">
          <cell r="C240" t="str">
            <v>Kč</v>
          </cell>
          <cell r="D240" t="str">
            <v>CZK</v>
          </cell>
        </row>
        <row r="241">
          <cell r="C241" t="str">
            <v>Dlouhodobý deficit v nájemném této složky!</v>
          </cell>
          <cell r="D241" t="str">
            <v>Longterm deficit in rent to Owner!</v>
          </cell>
        </row>
        <row r="242">
          <cell r="C242" t="str">
            <v>Finanční náklady</v>
          </cell>
          <cell r="D242" t="str">
            <v>Financial costs</v>
          </cell>
        </row>
        <row r="243">
          <cell r="C243" t="str">
            <v>Odpisy zahrnuté do výrobní režie</v>
          </cell>
          <cell r="D243" t="str">
            <v>Depreciation included into Production overheads</v>
          </cell>
        </row>
        <row r="244">
          <cell r="C244" t="str">
            <v>Odpisy zahrnuté do správní režie</v>
          </cell>
          <cell r="D244" t="str">
            <v>Depreciation included into Administrative overheads</v>
          </cell>
        </row>
        <row r="245">
          <cell r="C245" t="str">
            <v>Hodnota infrastrukturního majetku podle VÚME</v>
          </cell>
          <cell r="D245" t="str">
            <v>Ifrastructural assets - valued by MoAg methodology</v>
          </cell>
        </row>
        <row r="246">
          <cell r="C246" t="str">
            <v>Pořizovací cena provozního majetku</v>
          </cell>
          <cell r="D246" t="str">
            <v>Purchase value of Operational assets</v>
          </cell>
        </row>
        <row r="247">
          <cell r="C247" t="str">
            <v>Počet pracovníků</v>
          </cell>
          <cell r="D247" t="str">
            <v>Number of employees</v>
          </cell>
        </row>
        <row r="248">
          <cell r="C248" t="str">
            <v>Nominální odpisy investic do provozního majetku v reálných cenách</v>
          </cell>
          <cell r="D248" t="str">
            <v>Nominal depreciation of Operational assets in real prices</v>
          </cell>
        </row>
        <row r="249">
          <cell r="C249" t="str">
            <v>Nominální odpisy investic do infra. majetku v reálných cenách</v>
          </cell>
          <cell r="D249" t="str">
            <v>Nominal depreciation of Infrastructural assets in real prices</v>
          </cell>
        </row>
        <row r="250">
          <cell r="C250" t="str">
            <v>Zisk před zdaněním, z toho</v>
          </cell>
          <cell r="D250" t="str">
            <v>Profit before taxes, including:</v>
          </cell>
        </row>
        <row r="251">
          <cell r="C251" t="str">
            <v>Přiměřený zisk jako % ÚVN</v>
          </cell>
          <cell r="D251" t="str">
            <v>Reasonable profit as % of Total costs</v>
          </cell>
        </row>
        <row r="252">
          <cell r="C252" t="str">
            <v>Dobrovolně snížený zisk jako % ÚVN</v>
          </cell>
          <cell r="D252" t="str">
            <v>Voluntarily decreased profit as  % of Total costs</v>
          </cell>
        </row>
        <row r="253">
          <cell r="C253" t="str">
            <v>Zisk ve vztahu ke Kalkulaci</v>
          </cell>
          <cell r="D253" t="str">
            <v>Profit related to Official MoAg Report</v>
          </cell>
        </row>
        <row r="254">
          <cell r="C254" t="str">
            <v>Přiměřený zisk po snížení před zdaněním</v>
          </cell>
          <cell r="D254" t="str">
            <v>Reasonable profit before tax after voluntary decrease</v>
          </cell>
        </row>
        <row r="255">
          <cell r="C255" t="str">
            <v>Potencionální zisk z titulu nikdy nevybraných pohledávek</v>
          </cell>
          <cell r="D255" t="str">
            <v>Potentional profit at 100% Collection rate</v>
          </cell>
        </row>
        <row r="256">
          <cell r="C256" t="str">
            <v>Kalkulační zisk</v>
          </cell>
          <cell r="D256" t="str">
            <v>Profit for Official MoAg Report</v>
          </cell>
        </row>
        <row r="257">
          <cell r="C257" t="str">
            <v>Kalkulační zisk jako % ÚVN</v>
          </cell>
          <cell r="D257" t="str">
            <v>Profit for Official MoAg Report as % of Totatl costs</v>
          </cell>
        </row>
        <row r="258">
          <cell r="C258" t="str">
            <v>ZMĚNY V REHOM</v>
          </cell>
          <cell r="D258" t="str">
            <v>CHANGES IN RAB</v>
          </cell>
        </row>
        <row r="259">
          <cell r="C259" t="str">
            <v>Skutečně uhrazená produkce</v>
          </cell>
          <cell r="D259" t="str">
            <v>Receivable production</v>
          </cell>
        </row>
        <row r="260">
          <cell r="C260" t="str">
            <v>Provozní majetek - přidělený</v>
          </cell>
          <cell r="D260" t="str">
            <v>Operational assets - apportioned</v>
          </cell>
        </row>
        <row r="261">
          <cell r="C261" t="str">
            <v>% změna v ceně</v>
          </cell>
          <cell r="D261" t="str">
            <v>% change in annual tariff</v>
          </cell>
        </row>
        <row r="262">
          <cell r="C262" t="str">
            <v>v běžných cenách</v>
          </cell>
          <cell r="D262" t="str">
            <v>current prices</v>
          </cell>
        </row>
        <row r="263">
          <cell r="C263" t="str">
            <v>provozovatele</v>
          </cell>
          <cell r="D263" t="str">
            <v>of Operator</v>
          </cell>
        </row>
        <row r="264">
          <cell r="C264" t="str">
            <v>bez odpisů</v>
          </cell>
          <cell r="D264" t="str">
            <v>w/o depreciation</v>
          </cell>
        </row>
        <row r="265">
          <cell r="C265" t="str">
            <v>včetně odpisů</v>
          </cell>
          <cell r="D265" t="str">
            <v>depreciation included</v>
          </cell>
        </row>
        <row r="266">
          <cell r="C266" t="str">
            <v>k tomu odpisy</v>
          </cell>
          <cell r="D266" t="str">
            <v>plus depreciation</v>
          </cell>
        </row>
        <row r="267">
          <cell r="C267" t="str">
            <v>Snížení o finanční náklady</v>
          </cell>
          <cell r="D267" t="str">
            <v>Decrease of profit by financial costs</v>
          </cell>
        </row>
        <row r="268">
          <cell r="C268" t="str">
            <v>Vstup odpisů Provozního majetku do ceny</v>
          </cell>
          <cell r="D268" t="str">
            <v>Influence of Operational assets depreciation on price</v>
          </cell>
        </row>
        <row r="269">
          <cell r="C269" t="str">
            <v>v rámci zadání provozních nákladů uživatelem</v>
          </cell>
          <cell r="D269" t="str">
            <v>within the OPEX users input</v>
          </cell>
        </row>
        <row r="270">
          <cell r="C270" t="str">
            <v>automatickým výpočtem Modelu</v>
          </cell>
          <cell r="D270" t="str">
            <v>by automatic Model calculation</v>
          </cell>
        </row>
        <row r="271">
          <cell r="C271" t="str">
            <v>Smluvní minimální výše oprav s charakterem obnovy</v>
          </cell>
          <cell r="D271" t="str">
            <v>The agreed minimal renewal repairs</v>
          </cell>
        </row>
        <row r="273">
          <cell r="C273" t="str">
            <v>English</v>
          </cell>
          <cell r="D273" t="str">
            <v>Czech</v>
          </cell>
        </row>
        <row r="274">
          <cell r="C274" t="str">
            <v>Name of Owner</v>
          </cell>
          <cell r="D274" t="str">
            <v>Název vlastníka</v>
          </cell>
        </row>
        <row r="275">
          <cell r="C275" t="str">
            <v>Person in charge</v>
          </cell>
          <cell r="D275" t="str">
            <v>Zodpovědná osoba</v>
          </cell>
        </row>
        <row r="276">
          <cell r="C276" t="str">
            <v>Name of Operator</v>
          </cell>
          <cell r="D276" t="str">
            <v>Název provozovatele</v>
          </cell>
        </row>
        <row r="277">
          <cell r="C277" t="str">
            <v>Person in charge</v>
          </cell>
          <cell r="D277" t="str">
            <v>Zodpovědná osoba</v>
          </cell>
        </row>
        <row r="278">
          <cell r="C278" t="str">
            <v>Contact address</v>
          </cell>
          <cell r="D278" t="str">
            <v>Kontaktní adresa</v>
          </cell>
        </row>
        <row r="279">
          <cell r="C279" t="str">
            <v>Telephone number</v>
          </cell>
          <cell r="D279" t="str">
            <v>Telefonní číslo</v>
          </cell>
        </row>
        <row r="280">
          <cell r="C280" t="str">
            <v>Fax number</v>
          </cell>
          <cell r="D280" t="str">
            <v>Fax</v>
          </cell>
        </row>
        <row r="281">
          <cell r="C281" t="str">
            <v>E-mail</v>
          </cell>
          <cell r="D281" t="str">
            <v>E-mail</v>
          </cell>
        </row>
        <row r="282">
          <cell r="C282" t="str">
            <v>Completed by</v>
          </cell>
          <cell r="D282" t="str">
            <v>Vyplnil</v>
          </cell>
        </row>
        <row r="283">
          <cell r="C283" t="str">
            <v>Financial Model for Water Sector Owners and Operators</v>
          </cell>
          <cell r="D283" t="str">
            <v>Finanční model pro vlastníky a provozovatele vodohospodářské infrastruktury</v>
          </cell>
        </row>
        <row r="284">
          <cell r="C284" t="str">
            <v>This project is co-financed by the European Union</v>
          </cell>
          <cell r="D284" t="str">
            <v>Tento projekt je spolufinancován Evropskou unií</v>
          </cell>
        </row>
        <row r="285">
          <cell r="C285" t="str">
            <v>Project Reference Data</v>
          </cell>
          <cell r="D285" t="str">
            <v>Identifikační údaje</v>
          </cell>
        </row>
        <row r="286">
          <cell r="C286" t="str">
            <v>Infrastructure Owner</v>
          </cell>
          <cell r="D286" t="str">
            <v>Vlastník infrastruktury</v>
          </cell>
        </row>
        <row r="287">
          <cell r="C287" t="str">
            <v>Infrastructure Operator</v>
          </cell>
          <cell r="D287" t="str">
            <v>Provozovatel infrastruktury</v>
          </cell>
        </row>
        <row r="288">
          <cell r="C288" t="str">
            <v>Version</v>
          </cell>
          <cell r="D288" t="str">
            <v>Verze</v>
          </cell>
        </row>
        <row r="289">
          <cell r="C289" t="str">
            <v>Date</v>
          </cell>
          <cell r="D289" t="str">
            <v>Datum</v>
          </cell>
        </row>
        <row r="290">
          <cell r="C290" t="str">
            <v>developed under contract for the project 'Financial and technical consultancy for SEF CR and MoE in the implementation of Annex 7 OPE'</v>
          </cell>
          <cell r="D290" t="str">
            <v>vypracován v rámci zakázky "Zajišťování finančně-technického poradenství pro SFŽP ČR a MŽP při implementaci přílohy č.7 OP ŽP"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1"/>
  <sheetViews>
    <sheetView showGridLines="0" tabSelected="1" view="pageLayout" zoomScale="75" zoomScaleSheetLayoutView="90" zoomScalePageLayoutView="75" workbookViewId="0" topLeftCell="A1">
      <selection activeCell="I2" sqref="I2:K2"/>
    </sheetView>
  </sheetViews>
  <sheetFormatPr defaultColWidth="9.140625" defaultRowHeight="15"/>
  <cols>
    <col min="1" max="1" width="4.8515625" style="9" customWidth="1"/>
    <col min="2" max="2" width="4.7109375" style="9" customWidth="1"/>
    <col min="3" max="4" width="9.140625" style="9" customWidth="1"/>
    <col min="5" max="5" width="23.8515625" style="9" customWidth="1"/>
    <col min="6" max="6" width="9.00390625" style="9" customWidth="1"/>
    <col min="7" max="7" width="16.28125" style="9" customWidth="1"/>
    <col min="8" max="8" width="6.28125" style="9" customWidth="1"/>
    <col min="9" max="9" width="5.140625" style="9" customWidth="1"/>
    <col min="10" max="10" width="18.7109375" style="9" customWidth="1"/>
    <col min="11" max="11" width="19.7109375" style="9" customWidth="1"/>
    <col min="12" max="16384" width="9.140625" style="9" customWidth="1"/>
  </cols>
  <sheetData>
    <row r="1" ht="6" customHeight="1"/>
    <row r="2" spans="9:11" ht="16.5" customHeight="1" thickBot="1">
      <c r="I2" s="123" t="s">
        <v>79</v>
      </c>
      <c r="J2" s="124"/>
      <c r="K2" s="125"/>
    </row>
    <row r="3" spans="2:11" ht="18">
      <c r="B3" s="154" t="s">
        <v>42</v>
      </c>
      <c r="C3" s="155"/>
      <c r="D3" s="155"/>
      <c r="E3" s="155"/>
      <c r="F3" s="155"/>
      <c r="G3" s="155"/>
      <c r="H3" s="155"/>
      <c r="I3" s="155"/>
      <c r="J3" s="155"/>
      <c r="K3" s="156"/>
    </row>
    <row r="4" spans="2:11" ht="14.25">
      <c r="B4" s="17"/>
      <c r="C4" s="10"/>
      <c r="D4" s="10"/>
      <c r="E4" s="10"/>
      <c r="F4" s="10"/>
      <c r="G4" s="10"/>
      <c r="H4" s="10"/>
      <c r="I4" s="10"/>
      <c r="J4" s="10"/>
      <c r="K4" s="18"/>
    </row>
    <row r="5" spans="2:11" ht="16.5" thickBot="1">
      <c r="B5" s="19" t="s">
        <v>0</v>
      </c>
      <c r="C5" s="10"/>
      <c r="D5" s="10"/>
      <c r="E5" s="10"/>
      <c r="F5" s="10"/>
      <c r="G5" s="10"/>
      <c r="H5" s="10"/>
      <c r="I5" s="20" t="s">
        <v>37</v>
      </c>
      <c r="J5" s="21"/>
      <c r="K5" s="24"/>
    </row>
    <row r="6" spans="2:11" ht="15">
      <c r="B6" s="14" t="s">
        <v>6</v>
      </c>
      <c r="C6" s="2"/>
      <c r="D6" s="2"/>
      <c r="E6" s="164"/>
      <c r="F6" s="164"/>
      <c r="G6" s="165"/>
      <c r="H6" s="10"/>
      <c r="I6" s="157" t="s">
        <v>38</v>
      </c>
      <c r="J6" s="158"/>
      <c r="K6" s="159"/>
    </row>
    <row r="7" spans="2:11" ht="14.25">
      <c r="B7" s="15" t="s">
        <v>1</v>
      </c>
      <c r="C7" s="4"/>
      <c r="D7" s="4"/>
      <c r="E7" s="142"/>
      <c r="F7" s="142"/>
      <c r="G7" s="143"/>
      <c r="H7" s="10"/>
      <c r="I7" s="160" t="s">
        <v>40</v>
      </c>
      <c r="J7" s="160"/>
      <c r="K7" s="161"/>
    </row>
    <row r="8" spans="2:11" ht="14.25">
      <c r="B8" s="15" t="s">
        <v>2</v>
      </c>
      <c r="C8" s="4"/>
      <c r="D8" s="4"/>
      <c r="E8" s="142"/>
      <c r="F8" s="142"/>
      <c r="G8" s="143"/>
      <c r="H8" s="10"/>
      <c r="I8" s="162" t="s">
        <v>39</v>
      </c>
      <c r="J8" s="162"/>
      <c r="K8" s="163"/>
    </row>
    <row r="9" spans="2:11" ht="14.25">
      <c r="B9" s="15" t="s">
        <v>3</v>
      </c>
      <c r="C9" s="4"/>
      <c r="D9" s="4"/>
      <c r="E9" s="142"/>
      <c r="F9" s="142"/>
      <c r="G9" s="143"/>
      <c r="H9" s="10"/>
      <c r="I9" s="166" t="s">
        <v>45</v>
      </c>
      <c r="J9" s="167"/>
      <c r="K9" s="168"/>
    </row>
    <row r="10" spans="2:11" ht="14.25">
      <c r="B10" s="15" t="s">
        <v>4</v>
      </c>
      <c r="C10" s="4"/>
      <c r="D10" s="4"/>
      <c r="E10" s="142"/>
      <c r="F10" s="142"/>
      <c r="G10" s="143"/>
      <c r="H10" s="10"/>
      <c r="I10" s="10"/>
      <c r="J10" s="10"/>
      <c r="K10" s="18"/>
    </row>
    <row r="11" spans="2:11" ht="15.75" customHeight="1" thickBot="1">
      <c r="B11" s="16" t="s">
        <v>5</v>
      </c>
      <c r="C11" s="3"/>
      <c r="D11" s="3"/>
      <c r="E11" s="131"/>
      <c r="F11" s="132"/>
      <c r="G11" s="133"/>
      <c r="H11" s="10"/>
      <c r="I11" s="10"/>
      <c r="J11" s="10"/>
      <c r="K11" s="18"/>
    </row>
    <row r="12" spans="2:11" ht="14.25">
      <c r="B12" s="17"/>
      <c r="C12" s="10"/>
      <c r="D12" s="10"/>
      <c r="E12" s="10"/>
      <c r="F12" s="10"/>
      <c r="G12" s="10"/>
      <c r="H12" s="10"/>
      <c r="I12" s="10"/>
      <c r="J12" s="10"/>
      <c r="K12" s="18"/>
    </row>
    <row r="13" spans="2:11" ht="15" thickBot="1">
      <c r="B13" s="120" t="s">
        <v>62</v>
      </c>
      <c r="C13" s="121"/>
      <c r="D13" s="121"/>
      <c r="E13" s="121"/>
      <c r="F13" s="121"/>
      <c r="G13" s="121"/>
      <c r="H13" s="121"/>
      <c r="I13" s="121"/>
      <c r="J13" s="121"/>
      <c r="K13" s="122"/>
    </row>
    <row r="14" spans="2:11" ht="14.25">
      <c r="B14" s="52"/>
      <c r="C14" s="37"/>
      <c r="D14" s="37"/>
      <c r="E14" s="37"/>
      <c r="F14" s="53"/>
      <c r="G14" s="37"/>
      <c r="H14" s="37"/>
      <c r="I14" s="37"/>
      <c r="J14" s="37"/>
      <c r="K14" s="38"/>
    </row>
    <row r="15" spans="2:11" ht="15" thickBot="1">
      <c r="B15" s="22"/>
      <c r="C15" s="12"/>
      <c r="D15" s="12"/>
      <c r="E15" s="12"/>
      <c r="F15" s="13"/>
      <c r="G15" s="10"/>
      <c r="H15" s="10"/>
      <c r="I15" s="10"/>
      <c r="J15" s="10"/>
      <c r="K15" s="18"/>
    </row>
    <row r="16" spans="2:11" ht="15" thickBot="1">
      <c r="B16" s="134" t="s">
        <v>47</v>
      </c>
      <c r="C16" s="135"/>
      <c r="D16" s="135"/>
      <c r="E16" s="135"/>
      <c r="F16" s="26" t="s">
        <v>34</v>
      </c>
      <c r="G16" s="75">
        <v>37</v>
      </c>
      <c r="H16" s="10"/>
      <c r="I16" s="93"/>
      <c r="J16" s="94" t="s">
        <v>75</v>
      </c>
      <c r="K16" s="95"/>
    </row>
    <row r="17" spans="2:11" ht="15" thickBot="1">
      <c r="B17" s="140" t="s">
        <v>70</v>
      </c>
      <c r="C17" s="141"/>
      <c r="D17" s="141"/>
      <c r="E17" s="141"/>
      <c r="F17" s="28" t="s">
        <v>71</v>
      </c>
      <c r="G17" s="74">
        <v>17.49</v>
      </c>
      <c r="H17" s="10"/>
      <c r="I17" s="10"/>
      <c r="J17" s="68"/>
      <c r="K17" s="18"/>
    </row>
    <row r="18" spans="2:11" ht="15" thickBot="1">
      <c r="B18" s="134" t="s">
        <v>48</v>
      </c>
      <c r="C18" s="135"/>
      <c r="D18" s="135"/>
      <c r="E18" s="135"/>
      <c r="F18" s="26" t="s">
        <v>34</v>
      </c>
      <c r="G18" s="35">
        <v>0</v>
      </c>
      <c r="H18" s="10"/>
      <c r="I18" s="10"/>
      <c r="J18" s="58" t="s">
        <v>69</v>
      </c>
      <c r="K18" s="54"/>
    </row>
    <row r="19" spans="2:11" ht="15" thickBot="1">
      <c r="B19" s="134" t="s">
        <v>49</v>
      </c>
      <c r="C19" s="135"/>
      <c r="D19" s="135"/>
      <c r="E19" s="135"/>
      <c r="F19" s="26" t="s">
        <v>34</v>
      </c>
      <c r="G19" s="36">
        <f>G16+G18</f>
        <v>37</v>
      </c>
      <c r="H19" s="10"/>
      <c r="I19" s="10"/>
      <c r="J19" s="58">
        <f>SUM(365.25-117)/365.25</f>
        <v>0.6796714579055442</v>
      </c>
      <c r="K19" s="18"/>
    </row>
    <row r="20" spans="2:11" ht="15" thickBot="1">
      <c r="B20" s="136" t="s">
        <v>63</v>
      </c>
      <c r="C20" s="137"/>
      <c r="D20" s="137"/>
      <c r="E20" s="137"/>
      <c r="F20" s="26" t="s">
        <v>34</v>
      </c>
      <c r="G20" s="35">
        <v>11.2</v>
      </c>
      <c r="H20" s="10"/>
      <c r="I20" s="10"/>
      <c r="J20" s="69">
        <f>SUM(G19*J19)</f>
        <v>25.147843942505133</v>
      </c>
      <c r="K20" s="18"/>
    </row>
    <row r="21" spans="2:11" ht="15.75" customHeight="1" thickBot="1">
      <c r="B21" s="144" t="s">
        <v>46</v>
      </c>
      <c r="C21" s="145"/>
      <c r="D21" s="145"/>
      <c r="E21" s="146"/>
      <c r="F21" s="27" t="s">
        <v>34</v>
      </c>
      <c r="G21" s="36">
        <v>37</v>
      </c>
      <c r="H21" s="10"/>
      <c r="I21" s="10"/>
      <c r="J21" s="10"/>
      <c r="K21" s="18"/>
    </row>
    <row r="22" spans="2:11" ht="15" thickBot="1">
      <c r="B22" s="55"/>
      <c r="C22" s="56"/>
      <c r="D22" s="56"/>
      <c r="E22" s="56"/>
      <c r="F22" s="56"/>
      <c r="G22" s="56"/>
      <c r="H22" s="56"/>
      <c r="I22" s="56"/>
      <c r="J22" s="56"/>
      <c r="K22" s="57"/>
    </row>
    <row r="23" spans="2:11" ht="15" thickBot="1">
      <c r="B23" s="128" t="s">
        <v>7</v>
      </c>
      <c r="C23" s="129"/>
      <c r="D23" s="129"/>
      <c r="E23" s="129"/>
      <c r="F23" s="129"/>
      <c r="G23" s="129"/>
      <c r="H23" s="129"/>
      <c r="I23" s="129"/>
      <c r="J23" s="129"/>
      <c r="K23" s="130"/>
    </row>
    <row r="24" spans="2:11" ht="15" thickBot="1">
      <c r="B24" s="17"/>
      <c r="C24" s="10"/>
      <c r="D24" s="10"/>
      <c r="E24" s="10"/>
      <c r="F24" s="11"/>
      <c r="G24" s="99" t="s">
        <v>77</v>
      </c>
      <c r="H24" s="10"/>
      <c r="I24" s="10"/>
      <c r="J24" s="99" t="s">
        <v>78</v>
      </c>
      <c r="K24" s="18"/>
    </row>
    <row r="25" spans="2:11" ht="15" thickBot="1">
      <c r="B25" s="17"/>
      <c r="C25" s="10"/>
      <c r="D25" s="10"/>
      <c r="E25" s="10"/>
      <c r="F25" s="11"/>
      <c r="G25" s="71" t="s">
        <v>50</v>
      </c>
      <c r="H25" s="10"/>
      <c r="I25" s="10"/>
      <c r="J25" s="71" t="s">
        <v>50</v>
      </c>
      <c r="K25" s="18"/>
    </row>
    <row r="26" spans="2:11" ht="15" thickBot="1">
      <c r="B26" s="97" t="s">
        <v>44</v>
      </c>
      <c r="C26" s="116" t="s">
        <v>61</v>
      </c>
      <c r="D26" s="116"/>
      <c r="E26" s="116"/>
      <c r="F26" s="51" t="s">
        <v>67</v>
      </c>
      <c r="G26" s="76">
        <v>0</v>
      </c>
      <c r="H26" s="10"/>
      <c r="I26" s="10"/>
      <c r="J26" s="60">
        <f>SUM(G26*J19)</f>
        <v>0</v>
      </c>
      <c r="K26" s="18"/>
    </row>
    <row r="27" spans="2:11" ht="15" thickBot="1">
      <c r="B27" s="97" t="s">
        <v>68</v>
      </c>
      <c r="C27" s="96" t="s">
        <v>46</v>
      </c>
      <c r="D27" s="29"/>
      <c r="E27" s="29"/>
      <c r="F27" s="51" t="s">
        <v>67</v>
      </c>
      <c r="G27" s="87">
        <f>SUM(G17*G21)</f>
        <v>647.13</v>
      </c>
      <c r="H27" s="10"/>
      <c r="I27" s="10"/>
      <c r="J27" s="60">
        <f>SUM(G27*J19)</f>
        <v>439.8357905544148</v>
      </c>
      <c r="K27" s="18"/>
    </row>
    <row r="28" spans="2:11" ht="15" thickBot="1">
      <c r="B28" s="97" t="s">
        <v>32</v>
      </c>
      <c r="C28" s="116" t="s">
        <v>33</v>
      </c>
      <c r="D28" s="116"/>
      <c r="E28" s="116"/>
      <c r="F28" s="51" t="s">
        <v>67</v>
      </c>
      <c r="G28" s="76">
        <v>0</v>
      </c>
      <c r="H28" s="10"/>
      <c r="I28" s="10"/>
      <c r="J28" s="60">
        <f>SUM(G28*J19)</f>
        <v>0</v>
      </c>
      <c r="K28" s="18"/>
    </row>
    <row r="29" spans="2:11" ht="15" thickBot="1">
      <c r="B29" s="98" t="s">
        <v>9</v>
      </c>
      <c r="C29" s="116" t="s">
        <v>8</v>
      </c>
      <c r="D29" s="116"/>
      <c r="E29" s="117"/>
      <c r="F29" s="34" t="s">
        <v>31</v>
      </c>
      <c r="G29" s="88">
        <f>G31+G32</f>
        <v>0</v>
      </c>
      <c r="H29" s="10"/>
      <c r="I29" s="10"/>
      <c r="J29" s="61">
        <f>SUM(G29*J19)</f>
        <v>0</v>
      </c>
      <c r="K29" s="18"/>
    </row>
    <row r="30" spans="2:11" ht="15.75" customHeight="1">
      <c r="B30" s="138" t="s">
        <v>11</v>
      </c>
      <c r="C30" s="149" t="s">
        <v>19</v>
      </c>
      <c r="D30" s="149"/>
      <c r="E30" s="149"/>
      <c r="F30" s="31" t="s">
        <v>60</v>
      </c>
      <c r="G30" s="77">
        <v>0</v>
      </c>
      <c r="H30" s="10"/>
      <c r="I30" s="10"/>
      <c r="J30" s="62">
        <v>0</v>
      </c>
      <c r="K30" s="18"/>
    </row>
    <row r="31" spans="2:11" ht="15" customHeight="1">
      <c r="B31" s="139"/>
      <c r="C31" s="150"/>
      <c r="D31" s="150"/>
      <c r="E31" s="150"/>
      <c r="F31" s="5" t="s">
        <v>31</v>
      </c>
      <c r="G31" s="89">
        <f>G30*G20</f>
        <v>0</v>
      </c>
      <c r="H31" s="10"/>
      <c r="I31" s="10"/>
      <c r="J31" s="63">
        <v>0</v>
      </c>
      <c r="K31" s="18"/>
    </row>
    <row r="32" spans="2:11" ht="15" thickBot="1">
      <c r="B32" s="42" t="s">
        <v>12</v>
      </c>
      <c r="C32" s="126" t="s">
        <v>20</v>
      </c>
      <c r="D32" s="127"/>
      <c r="E32" s="127"/>
      <c r="F32" s="33" t="s">
        <v>31</v>
      </c>
      <c r="G32" s="78">
        <v>0</v>
      </c>
      <c r="H32" s="10"/>
      <c r="I32" s="10"/>
      <c r="J32" s="64">
        <v>0</v>
      </c>
      <c r="K32" s="18"/>
    </row>
    <row r="33" spans="2:11" ht="15" thickBot="1">
      <c r="B33" s="41" t="s">
        <v>10</v>
      </c>
      <c r="C33" s="116" t="s">
        <v>21</v>
      </c>
      <c r="D33" s="116"/>
      <c r="E33" s="117"/>
      <c r="F33" s="6" t="s">
        <v>31</v>
      </c>
      <c r="G33" s="90">
        <f>G34+G35</f>
        <v>0</v>
      </c>
      <c r="H33" s="10"/>
      <c r="I33" s="10"/>
      <c r="J33" s="64">
        <f>SUM(J34:J35)</f>
        <v>0</v>
      </c>
      <c r="K33" s="18"/>
    </row>
    <row r="34" spans="2:11" ht="14.25">
      <c r="B34" s="43" t="s">
        <v>13</v>
      </c>
      <c r="C34" s="152" t="s">
        <v>22</v>
      </c>
      <c r="D34" s="153"/>
      <c r="E34" s="153"/>
      <c r="F34" s="7" t="s">
        <v>31</v>
      </c>
      <c r="G34" s="79">
        <v>0</v>
      </c>
      <c r="H34" s="10"/>
      <c r="I34" s="10"/>
      <c r="J34" s="66">
        <f>SUM(G34*J19)</f>
        <v>0</v>
      </c>
      <c r="K34" s="18"/>
    </row>
    <row r="35" spans="2:11" ht="15" thickBot="1">
      <c r="B35" s="42" t="s">
        <v>14</v>
      </c>
      <c r="C35" s="126" t="s">
        <v>23</v>
      </c>
      <c r="D35" s="127"/>
      <c r="E35" s="127"/>
      <c r="F35" s="8" t="s">
        <v>31</v>
      </c>
      <c r="G35" s="80">
        <v>0</v>
      </c>
      <c r="H35" s="10"/>
      <c r="I35" s="10"/>
      <c r="J35" s="67">
        <f>SUM(G35*J19)</f>
        <v>0</v>
      </c>
      <c r="K35" s="18"/>
    </row>
    <row r="36" spans="2:11" ht="15" thickBot="1">
      <c r="B36" s="97" t="s">
        <v>15</v>
      </c>
      <c r="C36" s="116" t="s">
        <v>24</v>
      </c>
      <c r="D36" s="116"/>
      <c r="E36" s="117"/>
      <c r="F36" s="6" t="s">
        <v>31</v>
      </c>
      <c r="G36" s="90">
        <f>G37+G38</f>
        <v>285</v>
      </c>
      <c r="H36" s="10"/>
      <c r="I36" s="10"/>
      <c r="J36" s="64">
        <f>SUM(J37:J38)</f>
        <v>193.7063655030801</v>
      </c>
      <c r="K36" s="18"/>
    </row>
    <row r="37" spans="2:11" ht="15" thickBot="1">
      <c r="B37" s="44" t="s">
        <v>16</v>
      </c>
      <c r="C37" s="109" t="s">
        <v>43</v>
      </c>
      <c r="D37" s="110"/>
      <c r="E37" s="110"/>
      <c r="F37" s="32" t="s">
        <v>31</v>
      </c>
      <c r="G37" s="81">
        <v>120</v>
      </c>
      <c r="H37" s="10"/>
      <c r="I37" s="10"/>
      <c r="J37" s="59">
        <f>SUM(G37*J19)</f>
        <v>81.5605749486653</v>
      </c>
      <c r="K37" s="18"/>
    </row>
    <row r="38" spans="2:11" ht="15" thickBot="1">
      <c r="B38" s="44" t="s">
        <v>66</v>
      </c>
      <c r="C38" s="50" t="s">
        <v>76</v>
      </c>
      <c r="D38" s="50"/>
      <c r="E38" s="49"/>
      <c r="F38" s="32" t="s">
        <v>67</v>
      </c>
      <c r="G38" s="91">
        <v>165</v>
      </c>
      <c r="H38" s="10"/>
      <c r="I38" s="10"/>
      <c r="J38" s="59">
        <f>SUM(G38*J19)</f>
        <v>112.14579055441479</v>
      </c>
      <c r="K38" s="18"/>
    </row>
    <row r="39" spans="2:11" ht="15" thickBot="1">
      <c r="B39" s="97" t="s">
        <v>17</v>
      </c>
      <c r="C39" s="151" t="s">
        <v>52</v>
      </c>
      <c r="D39" s="116"/>
      <c r="E39" s="117"/>
      <c r="F39" s="6" t="s">
        <v>31</v>
      </c>
      <c r="G39" s="92">
        <f>G40+G41+G42</f>
        <v>0</v>
      </c>
      <c r="H39" s="10"/>
      <c r="I39" s="10"/>
      <c r="J39" s="61">
        <f>SUM(G39*J19)</f>
        <v>0</v>
      </c>
      <c r="K39" s="18"/>
    </row>
    <row r="40" spans="2:11" ht="14.25">
      <c r="B40" s="45" t="s">
        <v>53</v>
      </c>
      <c r="C40" s="147" t="s">
        <v>25</v>
      </c>
      <c r="D40" s="148"/>
      <c r="E40" s="148"/>
      <c r="F40" s="31" t="s">
        <v>31</v>
      </c>
      <c r="G40" s="82">
        <v>0</v>
      </c>
      <c r="H40" s="10"/>
      <c r="I40" s="10"/>
      <c r="J40" s="70">
        <f>SUM(G40*J19)</f>
        <v>0</v>
      </c>
      <c r="K40" s="18"/>
    </row>
    <row r="41" spans="2:11" ht="14.25">
      <c r="B41" s="46" t="s">
        <v>54</v>
      </c>
      <c r="C41" s="118" t="s">
        <v>26</v>
      </c>
      <c r="D41" s="119"/>
      <c r="E41" s="119"/>
      <c r="F41" s="5" t="s">
        <v>31</v>
      </c>
      <c r="G41" s="83">
        <v>0</v>
      </c>
      <c r="H41" s="10"/>
      <c r="I41" s="10"/>
      <c r="J41" s="63">
        <f>SUM(G41*J19)</f>
        <v>0</v>
      </c>
      <c r="K41" s="18"/>
    </row>
    <row r="42" spans="2:11" ht="15" thickBot="1">
      <c r="B42" s="42" t="s">
        <v>55</v>
      </c>
      <c r="C42" s="126" t="s">
        <v>27</v>
      </c>
      <c r="D42" s="127"/>
      <c r="E42" s="127"/>
      <c r="F42" s="8" t="s">
        <v>31</v>
      </c>
      <c r="G42" s="80">
        <v>0</v>
      </c>
      <c r="H42" s="10"/>
      <c r="I42" s="10"/>
      <c r="J42" s="67">
        <f>SUM(G42*J19)</f>
        <v>0</v>
      </c>
      <c r="K42" s="18"/>
    </row>
    <row r="43" spans="2:11" ht="15" thickBot="1">
      <c r="B43" s="97" t="s">
        <v>18</v>
      </c>
      <c r="C43" s="116" t="s">
        <v>28</v>
      </c>
      <c r="D43" s="116"/>
      <c r="E43" s="117"/>
      <c r="F43" s="6" t="s">
        <v>31</v>
      </c>
      <c r="G43" s="84">
        <v>0</v>
      </c>
      <c r="H43" s="10"/>
      <c r="I43" s="10"/>
      <c r="J43" s="61">
        <f>SUM(G43*J19)</f>
        <v>0</v>
      </c>
      <c r="K43" s="18"/>
    </row>
    <row r="44" spans="2:11" ht="15" thickBot="1">
      <c r="B44" s="97" t="s">
        <v>56</v>
      </c>
      <c r="C44" s="96" t="s">
        <v>59</v>
      </c>
      <c r="D44" s="29"/>
      <c r="E44" s="30"/>
      <c r="F44" s="6" t="s">
        <v>31</v>
      </c>
      <c r="G44" s="84">
        <v>0</v>
      </c>
      <c r="H44" s="10"/>
      <c r="I44" s="10"/>
      <c r="J44" s="61">
        <f>SUM(G44*J19)</f>
        <v>0</v>
      </c>
      <c r="K44" s="18"/>
    </row>
    <row r="45" spans="2:11" ht="15" thickBot="1">
      <c r="B45" s="97" t="s">
        <v>57</v>
      </c>
      <c r="C45" s="116" t="s">
        <v>29</v>
      </c>
      <c r="D45" s="116"/>
      <c r="E45" s="117"/>
      <c r="F45" s="6" t="s">
        <v>31</v>
      </c>
      <c r="G45" s="84">
        <v>0</v>
      </c>
      <c r="H45" s="10"/>
      <c r="I45" s="10"/>
      <c r="J45" s="61">
        <f>SUM(G45*J19)</f>
        <v>0</v>
      </c>
      <c r="K45" s="18"/>
    </row>
    <row r="46" spans="2:11" ht="15" thickBot="1">
      <c r="B46" s="97" t="s">
        <v>58</v>
      </c>
      <c r="C46" s="116" t="s">
        <v>30</v>
      </c>
      <c r="D46" s="116"/>
      <c r="E46" s="117"/>
      <c r="F46" s="1" t="s">
        <v>31</v>
      </c>
      <c r="G46" s="84">
        <v>0</v>
      </c>
      <c r="H46" s="10"/>
      <c r="I46" s="10"/>
      <c r="J46" s="61">
        <f>SUM(G46*J19)</f>
        <v>0</v>
      </c>
      <c r="K46" s="18"/>
    </row>
    <row r="47" spans="2:11" ht="15" thickBot="1">
      <c r="B47" s="17"/>
      <c r="C47" s="10"/>
      <c r="D47" s="10"/>
      <c r="E47" s="10"/>
      <c r="F47" s="10"/>
      <c r="G47" s="85"/>
      <c r="H47" s="10"/>
      <c r="I47" s="10"/>
      <c r="J47" s="65"/>
      <c r="K47" s="18"/>
    </row>
    <row r="48" spans="2:11" ht="15" thickBot="1">
      <c r="B48" s="111" t="s">
        <v>35</v>
      </c>
      <c r="C48" s="112"/>
      <c r="D48" s="112"/>
      <c r="E48" s="112"/>
      <c r="F48" s="26" t="s">
        <v>31</v>
      </c>
      <c r="G48" s="88">
        <f>G26+G27+G28+G29+G33+G36+G39+G43+G44+G45+G46</f>
        <v>932.13</v>
      </c>
      <c r="H48" s="10"/>
      <c r="I48" s="10"/>
      <c r="J48" s="61">
        <f>J26+J27+J28+J29+J33+J36+J39+J43+J44+J45+J46</f>
        <v>633.5421560574949</v>
      </c>
      <c r="K48" s="18"/>
    </row>
    <row r="49" spans="2:11" ht="15.75" customHeight="1" thickBot="1">
      <c r="B49" s="23"/>
      <c r="C49" s="11"/>
      <c r="D49" s="11"/>
      <c r="E49" s="11"/>
      <c r="F49" s="11"/>
      <c r="G49" s="86"/>
      <c r="H49" s="10"/>
      <c r="I49" s="10"/>
      <c r="J49" s="11"/>
      <c r="K49" s="18"/>
    </row>
    <row r="50" spans="2:11" ht="15" thickBot="1">
      <c r="B50" s="111" t="s">
        <v>36</v>
      </c>
      <c r="C50" s="112"/>
      <c r="D50" s="112"/>
      <c r="E50" s="112"/>
      <c r="F50" s="26" t="s">
        <v>31</v>
      </c>
      <c r="G50" s="84">
        <v>0</v>
      </c>
      <c r="H50" s="10"/>
      <c r="I50" s="10"/>
      <c r="J50" s="61">
        <f>SUM(G50*J19)</f>
        <v>0</v>
      </c>
      <c r="K50" s="18"/>
    </row>
    <row r="51" spans="2:11" ht="14.25" customHeight="1">
      <c r="B51" s="17"/>
      <c r="C51" s="10"/>
      <c r="D51" s="10"/>
      <c r="E51" s="10"/>
      <c r="F51" s="10"/>
      <c r="G51" s="100">
        <f>SUM(G48+G50)</f>
        <v>932.13</v>
      </c>
      <c r="H51" s="25"/>
      <c r="I51" s="25"/>
      <c r="J51" s="25">
        <f>J48+J50</f>
        <v>633.5421560574949</v>
      </c>
      <c r="K51" s="18"/>
    </row>
    <row r="52" spans="2:11" ht="14.25">
      <c r="B52" s="120" t="s">
        <v>51</v>
      </c>
      <c r="C52" s="121"/>
      <c r="D52" s="121"/>
      <c r="E52" s="121"/>
      <c r="F52" s="121"/>
      <c r="G52" s="121"/>
      <c r="H52" s="121"/>
      <c r="I52" s="121"/>
      <c r="J52" s="121"/>
      <c r="K52" s="122"/>
    </row>
    <row r="53" spans="2:11" ht="18.75" thickBot="1">
      <c r="B53" s="107"/>
      <c r="C53" s="108"/>
      <c r="D53" s="108"/>
      <c r="E53" s="108"/>
      <c r="F53" s="39"/>
      <c r="G53" s="40"/>
      <c r="H53" s="10"/>
      <c r="I53" s="10"/>
      <c r="J53" s="10"/>
      <c r="K53" s="18"/>
    </row>
    <row r="54" spans="2:11" ht="21.75" thickBot="1">
      <c r="B54" s="113" t="s">
        <v>74</v>
      </c>
      <c r="C54" s="114"/>
      <c r="D54" s="114"/>
      <c r="E54" s="115"/>
      <c r="F54" s="72" t="s">
        <v>41</v>
      </c>
      <c r="G54" s="73">
        <f>SUM(G51/G19)</f>
        <v>25.192702702702704</v>
      </c>
      <c r="H54" s="10"/>
      <c r="I54" s="10"/>
      <c r="J54" s="73">
        <f>SUM(J51/J20)</f>
        <v>25.192702702702704</v>
      </c>
      <c r="K54" s="18"/>
    </row>
    <row r="55" spans="2:11" ht="13.5" customHeight="1">
      <c r="B55" s="48"/>
      <c r="C55" s="37"/>
      <c r="D55" s="37"/>
      <c r="E55" s="37"/>
      <c r="F55" s="37"/>
      <c r="G55" s="37"/>
      <c r="H55" s="37"/>
      <c r="I55" s="37"/>
      <c r="J55" s="37"/>
      <c r="K55" s="38"/>
    </row>
    <row r="56" spans="2:11" ht="14.25" customHeight="1">
      <c r="B56" s="47" t="s">
        <v>64</v>
      </c>
      <c r="C56" s="10"/>
      <c r="D56" s="10"/>
      <c r="E56" s="10"/>
      <c r="F56" s="10"/>
      <c r="G56" s="10"/>
      <c r="H56" s="10"/>
      <c r="I56" s="10"/>
      <c r="J56" s="10"/>
      <c r="K56" s="18"/>
    </row>
    <row r="57" spans="2:11" ht="15" customHeight="1">
      <c r="B57" s="104" t="s">
        <v>65</v>
      </c>
      <c r="C57" s="105"/>
      <c r="D57" s="105"/>
      <c r="E57" s="105"/>
      <c r="F57" s="105"/>
      <c r="G57" s="105"/>
      <c r="H57" s="105"/>
      <c r="I57" s="105"/>
      <c r="J57" s="105"/>
      <c r="K57" s="106"/>
    </row>
    <row r="58" spans="2:11" ht="14.25">
      <c r="B58" s="104"/>
      <c r="C58" s="105"/>
      <c r="D58" s="105"/>
      <c r="E58" s="105"/>
      <c r="F58" s="105"/>
      <c r="G58" s="105"/>
      <c r="H58" s="105"/>
      <c r="I58" s="105"/>
      <c r="J58" s="105"/>
      <c r="K58" s="106"/>
    </row>
    <row r="59" spans="2:11" ht="14.25">
      <c r="B59" s="104"/>
      <c r="C59" s="105"/>
      <c r="D59" s="105"/>
      <c r="E59" s="105"/>
      <c r="F59" s="105"/>
      <c r="G59" s="105"/>
      <c r="H59" s="105"/>
      <c r="I59" s="105"/>
      <c r="J59" s="105"/>
      <c r="K59" s="106"/>
    </row>
    <row r="60" spans="2:11" ht="18" customHeight="1">
      <c r="B60" s="104" t="s">
        <v>72</v>
      </c>
      <c r="C60" s="105"/>
      <c r="D60" s="105"/>
      <c r="E60" s="105"/>
      <c r="F60" s="105"/>
      <c r="G60" s="105"/>
      <c r="H60" s="105"/>
      <c r="I60" s="105"/>
      <c r="J60" s="105"/>
      <c r="K60" s="106"/>
    </row>
    <row r="61" spans="2:11" ht="41.25" customHeight="1" thickBot="1">
      <c r="B61" s="101" t="s">
        <v>73</v>
      </c>
      <c r="C61" s="102"/>
      <c r="D61" s="102"/>
      <c r="E61" s="102"/>
      <c r="F61" s="102"/>
      <c r="G61" s="102"/>
      <c r="H61" s="102"/>
      <c r="I61" s="102"/>
      <c r="J61" s="102"/>
      <c r="K61" s="103"/>
    </row>
  </sheetData>
  <sheetProtection password="EF7B" sheet="1"/>
  <mergeCells count="46">
    <mergeCell ref="B16:E16"/>
    <mergeCell ref="B3:K3"/>
    <mergeCell ref="B13:K13"/>
    <mergeCell ref="I6:K6"/>
    <mergeCell ref="I7:K7"/>
    <mergeCell ref="I8:K8"/>
    <mergeCell ref="E6:G6"/>
    <mergeCell ref="E7:G7"/>
    <mergeCell ref="I9:K9"/>
    <mergeCell ref="E8:G8"/>
    <mergeCell ref="C46:E46"/>
    <mergeCell ref="C40:E40"/>
    <mergeCell ref="C30:E31"/>
    <mergeCell ref="C35:E35"/>
    <mergeCell ref="C39:E39"/>
    <mergeCell ref="C34:E34"/>
    <mergeCell ref="E10:G10"/>
    <mergeCell ref="B57:K59"/>
    <mergeCell ref="C36:E36"/>
    <mergeCell ref="C43:E43"/>
    <mergeCell ref="C42:E42"/>
    <mergeCell ref="C28:E28"/>
    <mergeCell ref="B18:E18"/>
    <mergeCell ref="C33:E33"/>
    <mergeCell ref="B21:E21"/>
    <mergeCell ref="C26:E26"/>
    <mergeCell ref="I2:K2"/>
    <mergeCell ref="C32:E32"/>
    <mergeCell ref="B23:K23"/>
    <mergeCell ref="E11:G11"/>
    <mergeCell ref="B19:E19"/>
    <mergeCell ref="C29:E29"/>
    <mergeCell ref="B20:E20"/>
    <mergeCell ref="B30:B31"/>
    <mergeCell ref="B17:E17"/>
    <mergeCell ref="E9:G9"/>
    <mergeCell ref="B61:K61"/>
    <mergeCell ref="B60:K60"/>
    <mergeCell ref="B53:E53"/>
    <mergeCell ref="C37:E37"/>
    <mergeCell ref="B48:E48"/>
    <mergeCell ref="B50:E50"/>
    <mergeCell ref="B54:E54"/>
    <mergeCell ref="C45:E45"/>
    <mergeCell ref="C41:E41"/>
    <mergeCell ref="B52:K5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8" r:id="rId1"/>
  <headerFooter>
    <oddHeader>&amp;CKARVINÁ - ROZŠÍŘENÍ KANALIZACE
</oddHeader>
  </headerFooter>
  <ignoredErrors>
    <ignoredError sqref="B44:B46" numberStoredAsText="1"/>
    <ignoredError sqref="G29 G31 G33 G36 G39 G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Drbola</dc:creator>
  <cp:keywords/>
  <dc:description/>
  <cp:lastModifiedBy>Wenzlová Iva</cp:lastModifiedBy>
  <cp:lastPrinted>2019-04-15T09:46:46Z</cp:lastPrinted>
  <dcterms:created xsi:type="dcterms:W3CDTF">2011-04-26T07:52:49Z</dcterms:created>
  <dcterms:modified xsi:type="dcterms:W3CDTF">2020-02-10T12:50:35Z</dcterms:modified>
  <cp:category/>
  <cp:version/>
  <cp:contentType/>
  <cp:contentStatus/>
</cp:coreProperties>
</file>