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<sst xmlns="http://schemas.openxmlformats.org/spreadsheetml/2006/main" count="95" uniqueCount="84">
  <si>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</si>
  <si>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</si>
  <si>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</si>
  <si>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</si>
  <si>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</si>
  <si>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</si>
  <si>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</si>
  <si>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</si>
  <si>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</si>
  <si>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</si>
  <si>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</si>
  <si>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</si>
  <si>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</si>
  <si>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</si>
  <si>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</si>
  <si>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</si>
  <si>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</si>
  <si>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</si>
  <si>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</si>
  <si>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</si>
  <si>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</si>
  <si>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</si>
  <si>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</si>
  <si>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</si>
  <si>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</si>
  <si>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</si>
  <si>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</si>
  <si>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</si>
  <si>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</si>
  <si>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</si>
  <si>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</si>
  <si>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</si>
  <si>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</si>
  <si>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</si>
  <si>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</si>
  <si>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</si>
  <si>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</si>
  <si>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</si>
  <si>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</si>
  <si>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</si>
  <si>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</si>
  <si>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</si>
  <si>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</si>
  <si>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</si>
  <si>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</si>
  <si>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</si>
  <si>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Bednaříková, tel. 596 387 722 nebo 771 240 295</t>
  </si>
  <si>
    <t>SSD</t>
  </si>
  <si>
    <t>redukce</t>
  </si>
  <si>
    <t>Nákup drobných ICT zařízení a materiálu 10/2023</t>
  </si>
  <si>
    <t>sw</t>
  </si>
  <si>
    <t>Adobe Acrobat Professional 2020 MP CZ GOV licence, trvalá</t>
  </si>
  <si>
    <t>baterie AA</t>
  </si>
  <si>
    <t>baterie AA - sada 10 ks</t>
  </si>
  <si>
    <t>taška na notebook</t>
  </si>
  <si>
    <t>Tech-protect Airbag taška na notebook 13'', černá</t>
  </si>
  <si>
    <t>kryt na mobil</t>
  </si>
  <si>
    <t>Silikonové pouzdro na mobil Xiaomi 12 / Xiaomi 12X Čiré</t>
  </si>
  <si>
    <t>ochranná folie</t>
  </si>
  <si>
    <t>ochranné folie na mobil galaxy S21 FE 5G</t>
  </si>
  <si>
    <t>adaptér</t>
  </si>
  <si>
    <t>Nabíjecí adaptér s USB-C portem</t>
  </si>
  <si>
    <t>240GB Patriot Burst</t>
  </si>
  <si>
    <t>DisplayPort to VGA adaptér</t>
  </si>
  <si>
    <t>HDMI to VGA Adapter</t>
  </si>
  <si>
    <t>kabel</t>
  </si>
  <si>
    <t>HDMI-DVI, M/M, 2m</t>
  </si>
  <si>
    <t>HDMI-HDMI, M/M, 2m</t>
  </si>
  <si>
    <t>UTP patchcord 2m</t>
  </si>
  <si>
    <t>UTP patchcord 3m</t>
  </si>
  <si>
    <t>UTP patchcord 5m</t>
  </si>
  <si>
    <t>flash usb</t>
  </si>
  <si>
    <t>zasouvaci USB flash disk, min 16GB, např. Kingston DT100G3, nebo Kingston DT Exodia Onyx/64GB</t>
  </si>
  <si>
    <t>příslušenství</t>
  </si>
  <si>
    <t>Náhradní hroty na Apple Pencil 2nd gen. 2ks</t>
  </si>
  <si>
    <t>Kryt pro Apple iPhone 13 - gumový - černá a bílá kočička | AppleMix.cz</t>
  </si>
  <si>
    <t>Hydrogelová fólie iPhone 13</t>
  </si>
  <si>
    <t>USB řadič</t>
  </si>
  <si>
    <t>AXAGON PCEU-232VLS, 2+2x USB 3.2, PN: PCEU-232VLS</t>
  </si>
  <si>
    <t>bezdrátová myš</t>
  </si>
  <si>
    <t>Logitech MX Master 3S Universal Graphite</t>
  </si>
  <si>
    <t xml:space="preserve">nabíjecí kabel </t>
  </si>
  <si>
    <t>na Samsung Galaxy Watch 6 </t>
  </si>
  <si>
    <t>UTP patchcord 0,5m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</si>
</sst>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sz val="11"/>
      <color rgb="FF000000"/>
      <name val="Calibri"/>
      <family val="2"/>
      <scheme val="minor"/>
    </font>
    <font>
      <u val="single"/>
      <sz val="11"/>
      <color theme="10"/>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D9E1F2"/>
        <bgColor indexed="64"/>
      </patternFill>
    </fill>
    <fill>
      <patternFill patternType="solid">
        <fgColor rgb="FF7030A0"/>
        <bgColor indexed="64"/>
      </patternFill>
    </fill>
  </fills>
  <borders count="25">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right style="thin"/>
      <top style="thin"/>
      <bottom style="thin"/>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
      <left/>
      <right style="thin"/>
      <top style="thin"/>
      <bottom style="thin"/>
    </border>
    <border>
      <left style="thin"/>
      <right style="thin"/>
      <top/>
      <bottom style="thin"/>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8" fillId="0" borderId="0" applyNumberFormat="0" applyFill="0" applyBorder="0" applyAlignment="0" applyProtection="0"/>
  </cellStyleXfs>
  <cellXfs count="124">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3" xfId="0" applyFont="1" applyBorder="1" applyAlignment="1">
      <alignmen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9" fillId="3" borderId="7" xfId="21" applyFont="1" applyBorder="1" applyAlignment="1">
      <alignment vertical="top"/>
    </xf>
    <xf numFmtId="0" fontId="9" fillId="3" borderId="8" xfId="2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0" fillId="0" borderId="9" xfId="0" applyFont="1" applyBorder="1"/>
    <xf numFmtId="0" fontId="0" fillId="0" borderId="9" xfId="0" applyFont="1" applyBorder="1" applyAlignment="1">
      <alignment vertical="center"/>
    </xf>
    <xf numFmtId="0" fontId="0" fillId="0" borderId="9" xfId="0" applyFont="1" applyBorder="1" applyAlignment="1">
      <alignment vertical="center" wrapText="1"/>
    </xf>
    <xf numFmtId="0" fontId="8" fillId="0" borderId="0" xfId="0" applyFont="1" applyBorder="1" applyAlignment="1">
      <alignmen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vertical="center"/>
    </xf>
    <xf numFmtId="49" fontId="7" fillId="0" borderId="4" xfId="21" applyNumberFormat="1" applyFont="1" applyFill="1" applyBorder="1" applyAlignment="1">
      <alignment horizontal="right"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10" xfId="0" applyFont="1" applyBorder="1" applyAlignment="1">
      <alignment horizontal="left" vertical="center"/>
    </xf>
    <xf numFmtId="0" fontId="9" fillId="3" borderId="11" xfId="21" applyFont="1" applyBorder="1" applyAlignment="1">
      <alignment horizontal="left" vertical="center"/>
    </xf>
    <xf numFmtId="0" fontId="9" fillId="3" borderId="12" xfId="21" applyFont="1" applyBorder="1" applyAlignment="1">
      <alignment horizontal="left" vertical="center"/>
    </xf>
    <xf numFmtId="0" fontId="0" fillId="0" borderId="0" xfId="0" applyAlignment="1">
      <alignment vertical="center"/>
    </xf>
    <xf numFmtId="0" fontId="0" fillId="0" borderId="9" xfId="0" applyFont="1" applyBorder="1" applyAlignment="1">
      <alignment vertical="center"/>
    </xf>
    <xf numFmtId="0" fontId="17" fillId="0" borderId="9" xfId="0" applyFont="1" applyBorder="1" applyAlignment="1">
      <alignment vertical="center"/>
    </xf>
    <xf numFmtId="0" fontId="18" fillId="0" borderId="0" xfId="22"/>
    <xf numFmtId="0" fontId="0" fillId="0" borderId="13" xfId="0" applyFont="1" applyBorder="1" applyAlignment="1">
      <alignment horizontal="center" vertical="center"/>
    </xf>
    <xf numFmtId="0" fontId="3" fillId="0" borderId="13" xfId="0" applyFont="1" applyBorder="1" applyAlignment="1">
      <alignment horizontal="center" vertical="center"/>
    </xf>
    <xf numFmtId="0" fontId="17" fillId="4" borderId="9" xfId="0" applyFont="1" applyFill="1" applyBorder="1" applyAlignment="1">
      <alignment vertical="center"/>
    </xf>
    <xf numFmtId="0" fontId="0" fillId="0" borderId="14" xfId="0" applyFont="1" applyBorder="1"/>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center"/>
    </xf>
    <xf numFmtId="0" fontId="11" fillId="0" borderId="0" xfId="0" applyNumberFormat="1" applyFont="1" applyFill="1" applyBorder="1" applyAlignment="1">
      <alignment vertical="top"/>
    </xf>
    <xf numFmtId="44" fontId="12" fillId="0" borderId="0" xfId="0" applyNumberFormat="1" applyFont="1" applyFill="1" applyBorder="1"/>
    <xf numFmtId="44" fontId="14" fillId="0" borderId="0" xfId="0" applyNumberFormat="1" applyFont="1" applyFill="1" applyBorder="1"/>
    <xf numFmtId="0" fontId="0" fillId="0" borderId="13" xfId="0" applyFont="1" applyBorder="1" applyAlignment="1">
      <alignment horizontal="center"/>
    </xf>
    <xf numFmtId="0" fontId="0" fillId="0" borderId="9" xfId="0" applyFont="1" applyBorder="1" applyAlignment="1">
      <alignment horizontal="center"/>
    </xf>
    <xf numFmtId="0" fontId="13" fillId="0" borderId="15"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7"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7" xfId="21" applyFont="1" applyBorder="1" applyAlignment="1">
      <alignment horizontal="left" wrapText="1"/>
    </xf>
    <xf numFmtId="0" fontId="15" fillId="5" borderId="16" xfId="0" applyFont="1" applyFill="1" applyBorder="1" applyAlignment="1">
      <alignment horizontal="center"/>
    </xf>
    <xf numFmtId="0" fontId="15" fillId="5" borderId="3" xfId="0" applyFont="1" applyFill="1" applyBorder="1" applyAlignment="1">
      <alignment horizontal="center"/>
    </xf>
    <xf numFmtId="0" fontId="15" fillId="5" borderId="17"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18" xfId="21" applyFont="1" applyBorder="1" applyAlignment="1">
      <alignment horizontal="left" vertical="top"/>
    </xf>
    <xf numFmtId="0" fontId="9" fillId="3" borderId="8"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5" xfId="0" applyFont="1" applyBorder="1" applyAlignment="1">
      <alignment horizontal="right" vertical="top"/>
    </xf>
    <xf numFmtId="0" fontId="10" fillId="0" borderId="0" xfId="0" applyFont="1" applyBorder="1" applyAlignment="1">
      <alignment horizontal="left"/>
    </xf>
    <xf numFmtId="0" fontId="10" fillId="0" borderId="5"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0" fillId="0" borderId="0" xfId="0" applyAlignment="1">
      <alignment horizontal="center"/>
    </xf>
    <xf numFmtId="0" fontId="9" fillId="3" borderId="8" xfId="21" applyFont="1" applyBorder="1" applyAlignment="1">
      <alignment horizontal="left" wrapText="1"/>
    </xf>
    <xf numFmtId="0" fontId="16" fillId="0" borderId="16" xfId="0" applyFont="1" applyBorder="1" applyAlignment="1">
      <alignment horizontal="left"/>
    </xf>
    <xf numFmtId="0" fontId="16" fillId="0" borderId="3" xfId="0" applyFont="1" applyBorder="1" applyAlignment="1">
      <alignment horizontal="left"/>
    </xf>
    <xf numFmtId="0" fontId="16" fillId="0" borderId="17" xfId="0" applyFont="1" applyBorder="1" applyAlignment="1">
      <alignment horizontal="left"/>
    </xf>
    <xf numFmtId="0" fontId="3" fillId="0" borderId="0" xfId="0" applyFont="1" applyAlignment="1">
      <alignment horizontal="right" vertical="top"/>
    </xf>
    <xf numFmtId="49" fontId="8" fillId="3" borderId="4" xfId="21" applyNumberFormat="1" applyFont="1" applyBorder="1" applyAlignment="1">
      <alignment horizontal="left"/>
    </xf>
    <xf numFmtId="49" fontId="8" fillId="3" borderId="21"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2" xfId="0" applyFont="1" applyBorder="1" applyAlignment="1">
      <alignment horizontal="right" vertical="top"/>
    </xf>
    <xf numFmtId="0" fontId="3" fillId="0" borderId="4" xfId="0" applyFont="1" applyBorder="1" applyAlignment="1">
      <alignment horizontal="right" vertical="top"/>
    </xf>
    <xf numFmtId="0" fontId="3" fillId="0" borderId="23" xfId="0" applyFont="1" applyBorder="1" applyAlignment="1">
      <alignment horizontal="right" vertical="top"/>
    </xf>
    <xf numFmtId="0" fontId="3" fillId="0" borderId="3" xfId="0" applyFont="1" applyBorder="1" applyAlignment="1">
      <alignment horizontal="right" vertical="top"/>
    </xf>
    <xf numFmtId="0" fontId="3" fillId="0" borderId="24" xfId="0" applyFont="1" applyBorder="1" applyAlignment="1">
      <alignment horizontal="right" vertical="top"/>
    </xf>
    <xf numFmtId="0" fontId="3" fillId="0" borderId="19" xfId="0" applyFont="1" applyBorder="1" applyAlignment="1">
      <alignment horizontal="right" vertical="top"/>
    </xf>
    <xf numFmtId="49" fontId="10" fillId="0" borderId="3" xfId="0" applyNumberFormat="1" applyFont="1" applyBorder="1" applyAlignment="1">
      <alignment horizontal="center"/>
    </xf>
    <xf numFmtId="49" fontId="10" fillId="0" borderId="17" xfId="0" applyNumberFormat="1"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s>
  <dxfs count="28">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numFmt numFmtId="178" formatCode="0"/>
      <fill>
        <patternFill patternType="none"/>
      </fill>
      <alignment horizontal="center" vertical="center" textRotation="0" wrapText="1" shrinkToFit="1" readingOrder="0"/>
      <border>
        <left/>
        <right style="thin"/>
        <top style="thin"/>
        <bottom style="thin"/>
      </border>
    </dxf>
    <dxf>
      <font>
        <i val="0"/>
        <u val="none"/>
        <strike val="0"/>
        <sz val="10"/>
        <name val="Calibri"/>
      </font>
      <fill>
        <patternFill patternType="none"/>
      </fill>
      <alignment horizontal="general" vertical="top" textRotation="0" wrapText="1" shrinkToFit="1" readingOrder="0"/>
      <border>
        <left style="thin"/>
        <right/>
        <top style="thin"/>
        <bottom style="thin"/>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55</xdr:row>
      <xdr:rowOff>114300</xdr:rowOff>
    </xdr:from>
    <xdr:ext cx="9248775" cy="7324725"/>
    <xdr:sp macro="" textlink="">
      <xdr:nvSpPr>
        <xdr:cNvPr id="3" name="TextovéPole 2"/>
        <xdr:cNvSpPr txBox="1"/>
      </xdr:nvSpPr>
      <xdr:spPr>
        <a:xfrm>
          <a:off x="190500" y="1091565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8">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7" totalsRowCount="1" headerRowDxfId="19" dataDxfId="18" totalsRowDxfId="17">
  <sortState ref="B6:J44">
    <sortCondition sortBy="value" ref="C6:C44"/>
  </sortState>
  <tableColumns count="8">
    <tableColumn id="1" name="Poř." dataDxfId="16" totalsRowLabel="Celkem" totalsRowDxfId="7">
      <calculatedColumnFormula>ROW(Tabulka1[[#This Row],[Poř.]])-14</calculatedColumnFormula>
    </tableColumn>
    <tableColumn id="2" name="Položka-typ" dataDxfId="15" totalsRowDxfId="6"/>
    <tableColumn id="3" name="mininální požadované parametry"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E15*F15</calculatedColumnFormula>
    </tableColumn>
    <tableColumn id="7" name="DPH" dataDxfId="10" totalsRowFunction="sum" totalsRowDxfId="1">
      <calculatedColumnFormula>G15*0.21</calculatedColumnFormula>
    </tableColumn>
    <tableColumn id="8" name="Nabídková cena s DPH" dataDxfId="9"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mall.cz/brasny-uhlopricka-13/tech-protect-airbag-taska-na-notebook-13-100087061022" TargetMode="External" /><Relationship Id="rId2" Type="http://schemas.openxmlformats.org/officeDocument/2006/relationships/hyperlink" Target="https://www.applemix.cz/kryt-pro-apple-iphone-13-gumovy-obrazkove-motivy-p66947/" TargetMode="Externa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53"/>
  <sheetViews>
    <sheetView showGridLines="0" tabSelected="1" workbookViewId="0" topLeftCell="A10">
      <selection activeCell="D26" sqref="D25:D26"/>
    </sheetView>
  </sheetViews>
  <sheetFormatPr defaultColWidth="9.140625" defaultRowHeight="15"/>
  <cols>
    <col min="1" max="1" width="2.421875" style="0" customWidth="1"/>
    <col min="2" max="2" width="6.140625" style="49" customWidth="1"/>
    <col min="3" max="3" width="30.140625" style="49" bestFit="1" customWidth="1"/>
    <col min="4" max="4" width="105.57421875" style="49" customWidth="1"/>
    <col min="5" max="5" width="8.57421875" style="65" customWidth="1"/>
    <col min="6" max="6" width="12.421875" style="49"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111" t="s">
        <v>27</v>
      </c>
      <c r="C1" s="111"/>
      <c r="D1" s="26" t="s">
        <v>8</v>
      </c>
      <c r="E1" s="54"/>
      <c r="F1" s="26"/>
      <c r="G1" s="6"/>
      <c r="H1" s="6"/>
      <c r="I1" s="6"/>
    </row>
    <row r="2" spans="2:9" ht="15">
      <c r="B2" s="97" t="s">
        <v>24</v>
      </c>
      <c r="C2" s="97"/>
      <c r="D2" s="98" t="s">
        <v>49</v>
      </c>
      <c r="E2" s="98"/>
      <c r="F2" s="98"/>
      <c r="G2" s="98"/>
      <c r="H2" s="98"/>
      <c r="I2" s="98"/>
    </row>
    <row r="3" spans="2:9" ht="15">
      <c r="B3" s="97" t="s">
        <v>25</v>
      </c>
      <c r="C3" s="97"/>
      <c r="D3" s="99" t="s">
        <v>44</v>
      </c>
      <c r="E3" s="99"/>
      <c r="F3" s="99"/>
      <c r="G3" s="99"/>
      <c r="H3" s="99"/>
      <c r="I3" s="99"/>
    </row>
    <row r="4" spans="2:9" ht="15.75" thickBot="1">
      <c r="B4" s="27"/>
      <c r="C4" s="27"/>
      <c r="D4" s="28"/>
      <c r="E4" s="55"/>
      <c r="F4" s="28"/>
      <c r="G4" s="5"/>
      <c r="H4" s="5"/>
      <c r="I4" s="5"/>
    </row>
    <row r="5" spans="2:9" ht="15">
      <c r="B5" s="118" t="s">
        <v>18</v>
      </c>
      <c r="C5" s="119"/>
      <c r="D5" s="29" t="s">
        <v>9</v>
      </c>
      <c r="E5" s="56" t="s">
        <v>13</v>
      </c>
      <c r="F5" s="30" t="s">
        <v>14</v>
      </c>
      <c r="G5" s="10" t="s">
        <v>15</v>
      </c>
      <c r="H5" s="122" t="s">
        <v>16</v>
      </c>
      <c r="I5" s="123"/>
    </row>
    <row r="6" spans="2:9" ht="15">
      <c r="B6" s="101" t="s">
        <v>19</v>
      </c>
      <c r="C6" s="97"/>
      <c r="D6" s="102" t="s">
        <v>28</v>
      </c>
      <c r="E6" s="102"/>
      <c r="F6" s="102"/>
      <c r="G6" s="102"/>
      <c r="H6" s="102"/>
      <c r="I6" s="103"/>
    </row>
    <row r="7" spans="2:9" ht="15">
      <c r="B7" s="101" t="s">
        <v>20</v>
      </c>
      <c r="C7" s="97"/>
      <c r="D7" s="102" t="s">
        <v>10</v>
      </c>
      <c r="E7" s="102"/>
      <c r="F7" s="102"/>
      <c r="G7" s="102"/>
      <c r="H7" s="102"/>
      <c r="I7" s="103"/>
    </row>
    <row r="8" spans="2:9" ht="15">
      <c r="B8" s="101" t="s">
        <v>21</v>
      </c>
      <c r="C8" s="97"/>
      <c r="D8" s="31" t="s">
        <v>17</v>
      </c>
      <c r="E8" s="57" t="s">
        <v>26</v>
      </c>
      <c r="F8" s="31" t="s">
        <v>11</v>
      </c>
      <c r="G8" s="21"/>
      <c r="H8" s="21"/>
      <c r="I8" s="22"/>
    </row>
    <row r="9" spans="2:9" ht="15.75" thickBot="1">
      <c r="B9" s="120" t="s">
        <v>22</v>
      </c>
      <c r="C9" s="121"/>
      <c r="D9" s="104" t="s">
        <v>46</v>
      </c>
      <c r="E9" s="104"/>
      <c r="F9" s="104"/>
      <c r="G9" s="104"/>
      <c r="H9" s="104"/>
      <c r="I9" s="105"/>
    </row>
    <row r="10" spans="2:9" ht="15.75" thickBot="1">
      <c r="B10" s="114"/>
      <c r="C10" s="114"/>
      <c r="D10" s="115"/>
      <c r="E10" s="115"/>
      <c r="F10" s="115"/>
      <c r="G10" s="115"/>
      <c r="H10" s="115"/>
      <c r="I10" s="115"/>
    </row>
    <row r="11" spans="2:9" ht="15.75" thickBot="1">
      <c r="B11" s="116" t="s">
        <v>23</v>
      </c>
      <c r="C11" s="117"/>
      <c r="D11" s="33"/>
      <c r="E11" s="58" t="s">
        <v>13</v>
      </c>
      <c r="F11" s="34"/>
      <c r="G11" s="11" t="s">
        <v>15</v>
      </c>
      <c r="H11" s="112"/>
      <c r="I11" s="113"/>
    </row>
    <row r="12" spans="2:9" ht="15">
      <c r="B12" s="106"/>
      <c r="C12" s="106"/>
      <c r="D12" s="106"/>
      <c r="E12" s="106"/>
      <c r="F12" s="106"/>
      <c r="G12" s="106"/>
      <c r="H12" s="106"/>
      <c r="I12" s="106"/>
    </row>
    <row r="13" spans="2:9" ht="15">
      <c r="B13" s="100" t="s">
        <v>12</v>
      </c>
      <c r="C13" s="100"/>
      <c r="D13" s="100"/>
      <c r="E13" s="100"/>
      <c r="F13" s="100"/>
      <c r="G13" s="100"/>
      <c r="H13" s="100"/>
      <c r="I13" s="100"/>
    </row>
    <row r="14" spans="2:9" s="1" customFormat="1" ht="26.25">
      <c r="B14" s="35" t="s">
        <v>0</v>
      </c>
      <c r="C14" s="35" t="s">
        <v>6</v>
      </c>
      <c r="D14" s="35" t="s">
        <v>38</v>
      </c>
      <c r="E14" s="59" t="s">
        <v>1</v>
      </c>
      <c r="F14" s="35" t="s">
        <v>5</v>
      </c>
      <c r="G14" s="2" t="s">
        <v>2</v>
      </c>
      <c r="H14" s="2" t="s">
        <v>3</v>
      </c>
      <c r="I14" s="2" t="s">
        <v>4</v>
      </c>
    </row>
    <row r="15" spans="2:9" s="1" customFormat="1" ht="15">
      <c r="B15" s="36">
        <f>ROW(Tabulka1[[#This Row],[Poř.]])-14</f>
        <v>1</v>
      </c>
      <c r="C15" s="51" t="s">
        <v>50</v>
      </c>
      <c r="D15" s="66" t="s">
        <v>51</v>
      </c>
      <c r="E15" s="80">
        <v>1</v>
      </c>
      <c r="F15" s="38"/>
      <c r="G15" s="3">
        <f aca="true" t="shared" si="0" ref="G15:G33">E15*F15</f>
        <v>0</v>
      </c>
      <c r="H15" s="3">
        <f aca="true" t="shared" si="1" ref="H15:H33">G15*0.21</f>
        <v>0</v>
      </c>
      <c r="I15" s="4">
        <f aca="true" t="shared" si="2" ref="I15:I33">H15+G15</f>
        <v>0</v>
      </c>
    </row>
    <row r="16" spans="2:9" s="1" customFormat="1" ht="15">
      <c r="B16" s="36">
        <f>ROW(Tabulka1[[#This Row],[Poř.]])-14</f>
        <v>2</v>
      </c>
      <c r="C16" s="51" t="s">
        <v>52</v>
      </c>
      <c r="D16" s="51" t="s">
        <v>53</v>
      </c>
      <c r="E16" s="80">
        <v>10</v>
      </c>
      <c r="F16" s="38"/>
      <c r="G16" s="3">
        <f t="shared" si="0"/>
        <v>0</v>
      </c>
      <c r="H16" s="3">
        <f t="shared" si="1"/>
        <v>0</v>
      </c>
      <c r="I16" s="4">
        <f t="shared" si="2"/>
        <v>0</v>
      </c>
    </row>
    <row r="17" spans="2:9" s="1" customFormat="1" ht="15">
      <c r="B17" s="36">
        <f>ROW(Tabulka1[[#This Row],[Poř.]])-14</f>
        <v>3</v>
      </c>
      <c r="C17" s="67" t="s">
        <v>54</v>
      </c>
      <c r="D17" s="51" t="s">
        <v>55</v>
      </c>
      <c r="E17" s="80">
        <v>1</v>
      </c>
      <c r="F17" s="38"/>
      <c r="G17" s="3">
        <f t="shared" si="0"/>
        <v>0</v>
      </c>
      <c r="H17" s="3">
        <f t="shared" si="1"/>
        <v>0</v>
      </c>
      <c r="I17" s="4">
        <f t="shared" si="2"/>
        <v>0</v>
      </c>
    </row>
    <row r="18" spans="2:9" s="1" customFormat="1" ht="15">
      <c r="B18" s="36">
        <f>ROW(Tabulka1[[#This Row],[Poř.]])-14</f>
        <v>4</v>
      </c>
      <c r="C18" s="71" t="s">
        <v>56</v>
      </c>
      <c r="D18" s="71" t="s">
        <v>57</v>
      </c>
      <c r="E18" s="80">
        <v>1</v>
      </c>
      <c r="F18" s="38"/>
      <c r="G18" s="3">
        <f t="shared" si="0"/>
        <v>0</v>
      </c>
      <c r="H18" s="3">
        <f t="shared" si="1"/>
        <v>0</v>
      </c>
      <c r="I18" s="4">
        <f t="shared" si="2"/>
        <v>0</v>
      </c>
    </row>
    <row r="19" spans="2:9" s="1" customFormat="1" ht="15">
      <c r="B19" s="36">
        <f>ROW(Tabulka1[[#This Row],[Poř.]])-14</f>
        <v>5</v>
      </c>
      <c r="C19" s="51" t="s">
        <v>58</v>
      </c>
      <c r="D19" s="71" t="s">
        <v>59</v>
      </c>
      <c r="E19" s="80">
        <v>1</v>
      </c>
      <c r="F19" s="38"/>
      <c r="G19" s="3">
        <f aca="true" t="shared" si="3" ref="G19:G32">E19*F19</f>
        <v>0</v>
      </c>
      <c r="H19" s="3">
        <f aca="true" t="shared" si="4" ref="H19:H32">G19*0.21</f>
        <v>0</v>
      </c>
      <c r="I19" s="4">
        <f aca="true" t="shared" si="5" ref="I19:I32">H19+G19</f>
        <v>0</v>
      </c>
    </row>
    <row r="20" spans="2:9" s="1" customFormat="1" ht="15">
      <c r="B20" s="36">
        <f>ROW(Tabulka1[[#This Row],[Poř.]])-14</f>
        <v>6</v>
      </c>
      <c r="C20" s="51" t="s">
        <v>81</v>
      </c>
      <c r="D20" s="51" t="s">
        <v>82</v>
      </c>
      <c r="E20" s="80">
        <v>1</v>
      </c>
      <c r="F20" s="38"/>
      <c r="G20" s="3">
        <f t="shared" si="3"/>
        <v>0</v>
      </c>
      <c r="H20" s="3">
        <f t="shared" si="4"/>
        <v>0</v>
      </c>
      <c r="I20" s="4">
        <f t="shared" si="5"/>
        <v>0</v>
      </c>
    </row>
    <row r="21" spans="2:9" s="1" customFormat="1" ht="15">
      <c r="B21" s="36">
        <f>ROW(Tabulka1[[#This Row],[Poř.]])-14</f>
        <v>7</v>
      </c>
      <c r="C21" s="72" t="s">
        <v>60</v>
      </c>
      <c r="D21" s="71" t="s">
        <v>61</v>
      </c>
      <c r="E21" s="80">
        <v>1</v>
      </c>
      <c r="F21" s="38"/>
      <c r="G21" s="3">
        <f t="shared" si="3"/>
        <v>0</v>
      </c>
      <c r="H21" s="3">
        <f t="shared" si="4"/>
        <v>0</v>
      </c>
      <c r="I21" s="4">
        <f t="shared" si="5"/>
        <v>0</v>
      </c>
    </row>
    <row r="22" spans="2:9" s="1" customFormat="1" ht="15">
      <c r="B22" s="36">
        <f>ROW(Tabulka1[[#This Row],[Poř.]])-14</f>
        <v>8</v>
      </c>
      <c r="C22" s="51" t="s">
        <v>47</v>
      </c>
      <c r="D22" s="51" t="s">
        <v>62</v>
      </c>
      <c r="E22" s="80">
        <v>10</v>
      </c>
      <c r="F22" s="38"/>
      <c r="G22" s="3">
        <f t="shared" si="3"/>
        <v>0</v>
      </c>
      <c r="H22" s="3">
        <f t="shared" si="4"/>
        <v>0</v>
      </c>
      <c r="I22" s="4">
        <f t="shared" si="5"/>
        <v>0</v>
      </c>
    </row>
    <row r="23" spans="2:9" s="1" customFormat="1" ht="15">
      <c r="B23" s="36">
        <f>ROW(Tabulka1[[#This Row],[Poř.]])-14</f>
        <v>9</v>
      </c>
      <c r="C23" s="51" t="s">
        <v>48</v>
      </c>
      <c r="D23" s="51" t="s">
        <v>63</v>
      </c>
      <c r="E23" s="80">
        <v>10</v>
      </c>
      <c r="F23" s="38"/>
      <c r="G23" s="3">
        <f t="shared" si="3"/>
        <v>0</v>
      </c>
      <c r="H23" s="3">
        <f t="shared" si="4"/>
        <v>0</v>
      </c>
      <c r="I23" s="4">
        <f t="shared" si="5"/>
        <v>0</v>
      </c>
    </row>
    <row r="24" spans="2:9" s="1" customFormat="1" ht="15">
      <c r="B24" s="36">
        <f>ROW(Tabulka1[[#This Row],[Poř.]])-14</f>
        <v>10</v>
      </c>
      <c r="C24" s="51" t="s">
        <v>48</v>
      </c>
      <c r="D24" s="51" t="s">
        <v>64</v>
      </c>
      <c r="E24" s="80">
        <v>10</v>
      </c>
      <c r="F24" s="38"/>
      <c r="G24" s="3">
        <f t="shared" si="3"/>
        <v>0</v>
      </c>
      <c r="H24" s="3">
        <f t="shared" si="4"/>
        <v>0</v>
      </c>
      <c r="I24" s="4">
        <f t="shared" si="5"/>
        <v>0</v>
      </c>
    </row>
    <row r="25" spans="2:9" s="1" customFormat="1" ht="15">
      <c r="B25" s="36">
        <f>ROW(Tabulka1[[#This Row],[Poř.]])-14</f>
        <v>11</v>
      </c>
      <c r="C25" s="51" t="s">
        <v>65</v>
      </c>
      <c r="D25" s="51" t="s">
        <v>66</v>
      </c>
      <c r="E25" s="80">
        <v>10</v>
      </c>
      <c r="F25" s="38"/>
      <c r="G25" s="3">
        <f t="shared" si="3"/>
        <v>0</v>
      </c>
      <c r="H25" s="3">
        <f t="shared" si="4"/>
        <v>0</v>
      </c>
      <c r="I25" s="4">
        <f t="shared" si="5"/>
        <v>0</v>
      </c>
    </row>
    <row r="26" spans="2:9" s="1" customFormat="1" ht="15">
      <c r="B26" s="36">
        <f>ROW(Tabulka1[[#This Row],[Poř.]])-14</f>
        <v>12</v>
      </c>
      <c r="C26" s="51" t="s">
        <v>65</v>
      </c>
      <c r="D26" s="51" t="s">
        <v>67</v>
      </c>
      <c r="E26" s="80">
        <v>10</v>
      </c>
      <c r="F26" s="38"/>
      <c r="G26" s="3">
        <f t="shared" si="3"/>
        <v>0</v>
      </c>
      <c r="H26" s="3">
        <f t="shared" si="4"/>
        <v>0</v>
      </c>
      <c r="I26" s="4">
        <f t="shared" si="5"/>
        <v>0</v>
      </c>
    </row>
    <row r="27" spans="2:9" s="1" customFormat="1" ht="15">
      <c r="B27" s="36">
        <f>ROW(Tabulka1[[#This Row],[Poř.]])-14</f>
        <v>13</v>
      </c>
      <c r="C27" s="51" t="s">
        <v>65</v>
      </c>
      <c r="D27" s="51" t="s">
        <v>83</v>
      </c>
      <c r="E27" s="80">
        <v>40</v>
      </c>
      <c r="F27" s="38"/>
      <c r="G27" s="3">
        <f t="shared" si="3"/>
        <v>0</v>
      </c>
      <c r="H27" s="3">
        <f t="shared" si="4"/>
        <v>0</v>
      </c>
      <c r="I27" s="4">
        <f t="shared" si="5"/>
        <v>0</v>
      </c>
    </row>
    <row r="28" spans="2:9" s="1" customFormat="1" ht="15">
      <c r="B28" s="36">
        <f>ROW(Tabulka1[[#This Row],[Poř.]])-14</f>
        <v>14</v>
      </c>
      <c r="C28" s="51" t="s">
        <v>65</v>
      </c>
      <c r="D28" s="51" t="s">
        <v>68</v>
      </c>
      <c r="E28" s="80">
        <v>40</v>
      </c>
      <c r="F28" s="38"/>
      <c r="G28" s="3">
        <f t="shared" si="3"/>
        <v>0</v>
      </c>
      <c r="H28" s="3">
        <f t="shared" si="4"/>
        <v>0</v>
      </c>
      <c r="I28" s="4">
        <f t="shared" si="5"/>
        <v>0</v>
      </c>
    </row>
    <row r="29" spans="2:9" s="1" customFormat="1" ht="15">
      <c r="B29" s="36">
        <f>ROW(Tabulka1[[#This Row],[Poř.]])-14</f>
        <v>15</v>
      </c>
      <c r="C29" s="51" t="s">
        <v>65</v>
      </c>
      <c r="D29" s="51" t="s">
        <v>69</v>
      </c>
      <c r="E29" s="80">
        <v>40</v>
      </c>
      <c r="F29" s="38"/>
      <c r="G29" s="3">
        <f t="shared" si="3"/>
        <v>0</v>
      </c>
      <c r="H29" s="3">
        <f t="shared" si="4"/>
        <v>0</v>
      </c>
      <c r="I29" s="4">
        <f t="shared" si="5"/>
        <v>0</v>
      </c>
    </row>
    <row r="30" spans="2:9" s="1" customFormat="1" ht="15">
      <c r="B30" s="36">
        <f>ROW(Tabulka1[[#This Row],[Poř.]])-14</f>
        <v>16</v>
      </c>
      <c r="C30" s="51" t="s">
        <v>65</v>
      </c>
      <c r="D30" s="51" t="s">
        <v>70</v>
      </c>
      <c r="E30" s="69">
        <v>40</v>
      </c>
      <c r="F30" s="38"/>
      <c r="G30" s="3">
        <f t="shared" si="3"/>
        <v>0</v>
      </c>
      <c r="H30" s="3">
        <f t="shared" si="4"/>
        <v>0</v>
      </c>
      <c r="I30" s="4">
        <f t="shared" si="5"/>
        <v>0</v>
      </c>
    </row>
    <row r="31" spans="2:9" s="1" customFormat="1" ht="15">
      <c r="B31" s="36">
        <f>ROW(Tabulka1[[#This Row],[Poř.]])-14</f>
        <v>17</v>
      </c>
      <c r="C31" s="51" t="s">
        <v>71</v>
      </c>
      <c r="D31" s="51" t="s">
        <v>72</v>
      </c>
      <c r="E31" s="70">
        <v>4</v>
      </c>
      <c r="F31" s="38"/>
      <c r="G31" s="3">
        <f t="shared" si="3"/>
        <v>0</v>
      </c>
      <c r="H31" s="3">
        <f t="shared" si="4"/>
        <v>0</v>
      </c>
      <c r="I31" s="4">
        <f t="shared" si="5"/>
        <v>0</v>
      </c>
    </row>
    <row r="32" spans="2:9" s="1" customFormat="1" ht="15">
      <c r="B32" s="36">
        <f>ROW(Tabulka1[[#This Row],[Poř.]])-14</f>
        <v>18</v>
      </c>
      <c r="C32" s="51" t="s">
        <v>73</v>
      </c>
      <c r="D32" s="51" t="s">
        <v>74</v>
      </c>
      <c r="E32" s="80">
        <v>1</v>
      </c>
      <c r="F32" s="38"/>
      <c r="G32" s="3">
        <f t="shared" si="3"/>
        <v>0</v>
      </c>
      <c r="H32" s="3">
        <f t="shared" si="4"/>
        <v>0</v>
      </c>
      <c r="I32" s="4">
        <f t="shared" si="5"/>
        <v>0</v>
      </c>
    </row>
    <row r="33" spans="2:9" s="1" customFormat="1" ht="17.25" customHeight="1">
      <c r="B33" s="36">
        <f>ROW(Tabulka1[[#This Row],[Poř.]])-14</f>
        <v>19</v>
      </c>
      <c r="C33" s="51" t="s">
        <v>56</v>
      </c>
      <c r="D33" s="68" t="s">
        <v>75</v>
      </c>
      <c r="E33" s="81">
        <v>1</v>
      </c>
      <c r="F33" s="38"/>
      <c r="G33" s="3">
        <f t="shared" si="0"/>
        <v>0</v>
      </c>
      <c r="H33" s="3">
        <f t="shared" si="1"/>
        <v>0</v>
      </c>
      <c r="I33" s="4">
        <f t="shared" si="2"/>
        <v>0</v>
      </c>
    </row>
    <row r="34" spans="2:9" s="1" customFormat="1" ht="17.25" customHeight="1">
      <c r="B34" s="36">
        <f>ROW(Tabulka1[[#This Row],[Poř.]])-14</f>
        <v>20</v>
      </c>
      <c r="C34" s="51" t="s">
        <v>58</v>
      </c>
      <c r="D34" s="51" t="s">
        <v>76</v>
      </c>
      <c r="E34" s="69">
        <v>1</v>
      </c>
      <c r="F34" s="38"/>
      <c r="G34" s="3">
        <f aca="true" t="shared" si="6" ref="G34:G36">E34*F34</f>
        <v>0</v>
      </c>
      <c r="H34" s="3">
        <f aca="true" t="shared" si="7" ref="H34:H36">G34*0.21</f>
        <v>0</v>
      </c>
      <c r="I34" s="4">
        <f aca="true" t="shared" si="8" ref="I34:I36">H34+G34</f>
        <v>0</v>
      </c>
    </row>
    <row r="35" spans="2:9" s="1" customFormat="1" ht="17.25" customHeight="1">
      <c r="B35" s="36">
        <f>ROW(Tabulka1[[#This Row],[Poř.]])-14</f>
        <v>21</v>
      </c>
      <c r="C35" s="52" t="s">
        <v>77</v>
      </c>
      <c r="D35" s="53" t="s">
        <v>78</v>
      </c>
      <c r="E35" s="69">
        <v>1</v>
      </c>
      <c r="F35" s="38"/>
      <c r="G35" s="3">
        <f>E35*F35</f>
        <v>0</v>
      </c>
      <c r="H35" s="3">
        <f>G35*0.21</f>
        <v>0</v>
      </c>
      <c r="I35" s="4">
        <f>H35+G35</f>
        <v>0</v>
      </c>
    </row>
    <row r="36" spans="2:9" s="1" customFormat="1" ht="17.25" customHeight="1">
      <c r="B36" s="36">
        <f>ROW(Tabulka1[[#This Row],[Poř.]])-14</f>
        <v>22</v>
      </c>
      <c r="C36" s="52" t="s">
        <v>79</v>
      </c>
      <c r="D36" s="51" t="s">
        <v>80</v>
      </c>
      <c r="E36" s="80">
        <v>1</v>
      </c>
      <c r="F36" s="38"/>
      <c r="G36" s="3">
        <f t="shared" si="6"/>
        <v>0</v>
      </c>
      <c r="H36" s="3">
        <f t="shared" si="7"/>
        <v>0</v>
      </c>
      <c r="I36" s="4">
        <f t="shared" si="8"/>
        <v>0</v>
      </c>
    </row>
    <row r="37" spans="2:15" ht="15.75" thickBot="1">
      <c r="B37" s="73" t="s">
        <v>7</v>
      </c>
      <c r="C37" s="74"/>
      <c r="D37" s="75"/>
      <c r="E37" s="76"/>
      <c r="F37" s="77"/>
      <c r="G37" s="78">
        <f>SUBTOTAL(109,[Nabídková cena bez DPH])</f>
        <v>0</v>
      </c>
      <c r="H37" s="78">
        <f>SUBTOTAL(109,[DPH])</f>
        <v>0</v>
      </c>
      <c r="I37" s="79">
        <f>SUBTOTAL(109,[Nabídková cena s DPH])</f>
        <v>0</v>
      </c>
      <c r="J37"/>
      <c r="K37"/>
      <c r="L37"/>
      <c r="M37"/>
      <c r="N37"/>
      <c r="O37"/>
    </row>
    <row r="38" spans="2:15" ht="15">
      <c r="B38" s="108" t="s">
        <v>43</v>
      </c>
      <c r="C38" s="109"/>
      <c r="D38" s="109"/>
      <c r="E38" s="109"/>
      <c r="F38" s="109"/>
      <c r="G38" s="109"/>
      <c r="H38" s="109"/>
      <c r="I38" s="110"/>
      <c r="J38" s="19"/>
      <c r="K38" s="19"/>
      <c r="L38" s="19"/>
      <c r="M38" s="19"/>
      <c r="N38" s="16"/>
      <c r="O38" s="16"/>
    </row>
    <row r="39" spans="2:15" ht="15.75" thickBot="1">
      <c r="B39" s="32"/>
      <c r="C39" s="39"/>
      <c r="D39" s="37"/>
      <c r="E39" s="61"/>
      <c r="F39" s="40"/>
      <c r="G39" s="13"/>
      <c r="H39" s="13"/>
      <c r="I39" s="14"/>
      <c r="J39" s="19"/>
      <c r="K39" s="19"/>
      <c r="L39" s="19"/>
      <c r="M39" s="19"/>
      <c r="N39" s="16"/>
      <c r="O39" s="16"/>
    </row>
    <row r="40" spans="2:9" ht="15">
      <c r="B40" s="90" t="s">
        <v>29</v>
      </c>
      <c r="C40" s="91"/>
      <c r="D40" s="91"/>
      <c r="E40" s="91"/>
      <c r="F40" s="91"/>
      <c r="G40" s="91"/>
      <c r="H40" s="91"/>
      <c r="I40" s="92"/>
    </row>
    <row r="41" spans="2:9" ht="15">
      <c r="B41" s="41" t="s">
        <v>30</v>
      </c>
      <c r="C41" s="93" t="s">
        <v>31</v>
      </c>
      <c r="D41" s="93"/>
      <c r="E41" s="93"/>
      <c r="F41" s="93"/>
      <c r="G41" s="93"/>
      <c r="H41" s="93"/>
      <c r="I41" s="94"/>
    </row>
    <row r="42" spans="2:9" ht="15">
      <c r="B42" s="41"/>
      <c r="C42" s="93" t="s">
        <v>32</v>
      </c>
      <c r="D42" s="93"/>
      <c r="E42" s="93"/>
      <c r="F42" s="93"/>
      <c r="G42" s="93"/>
      <c r="H42" s="93"/>
      <c r="I42" s="94"/>
    </row>
    <row r="43" spans="2:9" ht="12.75" customHeight="1">
      <c r="B43" s="82" t="s">
        <v>33</v>
      </c>
      <c r="C43" s="83"/>
      <c r="D43" s="42" t="s">
        <v>34</v>
      </c>
      <c r="E43" s="62" t="s">
        <v>35</v>
      </c>
      <c r="F43" s="88" t="s">
        <v>36</v>
      </c>
      <c r="G43" s="88"/>
      <c r="H43" s="88"/>
      <c r="I43" s="12" t="s">
        <v>37</v>
      </c>
    </row>
    <row r="44" spans="2:9" ht="14.25" customHeight="1">
      <c r="B44" s="84"/>
      <c r="C44" s="85"/>
      <c r="D44" s="43"/>
      <c r="E44" s="63"/>
      <c r="F44" s="89"/>
      <c r="G44" s="89"/>
      <c r="H44" s="89"/>
      <c r="I44" s="8"/>
    </row>
    <row r="45" spans="2:9" ht="15.75" customHeight="1" thickBot="1">
      <c r="B45" s="95"/>
      <c r="C45" s="96"/>
      <c r="D45" s="44"/>
      <c r="E45" s="64"/>
      <c r="F45" s="107"/>
      <c r="G45" s="107"/>
      <c r="H45" s="107"/>
      <c r="I45" s="9"/>
    </row>
    <row r="46" spans="2:8" ht="18" customHeight="1">
      <c r="B46" s="45"/>
      <c r="C46" s="46"/>
      <c r="D46" s="47"/>
      <c r="E46" s="60"/>
      <c r="F46" s="48"/>
      <c r="G46" s="7"/>
      <c r="H46" s="7"/>
    </row>
    <row r="47" spans="2:4" ht="15">
      <c r="B47" s="87" t="s">
        <v>45</v>
      </c>
      <c r="C47" s="87"/>
      <c r="D47" s="87"/>
    </row>
    <row r="48" spans="2:4" ht="15">
      <c r="B48" s="50"/>
      <c r="C48" s="50"/>
      <c r="D48" s="50"/>
    </row>
    <row r="49" spans="2:4" ht="15">
      <c r="B49" s="50"/>
      <c r="C49" s="50"/>
      <c r="D49" s="50"/>
    </row>
    <row r="50" spans="2:4" ht="15">
      <c r="B50" s="50"/>
      <c r="C50" s="50"/>
      <c r="D50" s="50"/>
    </row>
    <row r="51" spans="2:4" ht="15">
      <c r="B51" s="50"/>
      <c r="C51" s="50"/>
      <c r="D51" s="50"/>
    </row>
    <row r="52" spans="2:4" ht="15">
      <c r="B52" s="86"/>
      <c r="C52" s="86"/>
      <c r="D52" s="86"/>
    </row>
    <row r="53" spans="10:15" ht="15">
      <c r="J53" s="20"/>
      <c r="K53" s="20"/>
      <c r="L53" s="20"/>
      <c r="M53" s="20"/>
      <c r="N53" s="17"/>
      <c r="O53" s="17"/>
    </row>
    <row r="54"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sheetData>
  <mergeCells count="32">
    <mergeCell ref="B38:I38"/>
    <mergeCell ref="B1:C1"/>
    <mergeCell ref="H11:I11"/>
    <mergeCell ref="B10:C10"/>
    <mergeCell ref="D10:I10"/>
    <mergeCell ref="B11:C11"/>
    <mergeCell ref="B5:C5"/>
    <mergeCell ref="B7:C7"/>
    <mergeCell ref="B9:C9"/>
    <mergeCell ref="H5:I5"/>
    <mergeCell ref="B40:I40"/>
    <mergeCell ref="C41:I41"/>
    <mergeCell ref="C42:I42"/>
    <mergeCell ref="B45:C45"/>
    <mergeCell ref="B2:C2"/>
    <mergeCell ref="B3:C3"/>
    <mergeCell ref="D2:I2"/>
    <mergeCell ref="D3:I3"/>
    <mergeCell ref="B13:I13"/>
    <mergeCell ref="B6:C6"/>
    <mergeCell ref="D7:I7"/>
    <mergeCell ref="D9:I9"/>
    <mergeCell ref="D6:I6"/>
    <mergeCell ref="B12:I12"/>
    <mergeCell ref="B8:C8"/>
    <mergeCell ref="F45:H45"/>
    <mergeCell ref="B43:C43"/>
    <mergeCell ref="B44:C44"/>
    <mergeCell ref="B52:D52"/>
    <mergeCell ref="B47:D47"/>
    <mergeCell ref="F43:H43"/>
    <mergeCell ref="F44:H44"/>
  </mergeCells>
  <conditionalFormatting sqref="E15:E16 E19:E26 E28">
    <cfRule type="cellIs" priority="7" dxfId="20" operator="lessThan">
      <formula>MIN(#REF!)</formula>
    </cfRule>
  </conditionalFormatting>
  <conditionalFormatting sqref="E30:E31">
    <cfRule type="cellIs" priority="8" dxfId="20" operator="lessThan">
      <formula>MIN(#REF!)</formula>
    </cfRule>
  </conditionalFormatting>
  <conditionalFormatting sqref="E29">
    <cfRule type="cellIs" priority="6" dxfId="20" operator="lessThan">
      <formula>MIN(#REF!)</formula>
    </cfRule>
  </conditionalFormatting>
  <conditionalFormatting sqref="E32:E33">
    <cfRule type="cellIs" priority="5" dxfId="20" operator="lessThan">
      <formula>MIN(#REF!)</formula>
    </cfRule>
  </conditionalFormatting>
  <conditionalFormatting sqref="E34">
    <cfRule type="cellIs" priority="4" dxfId="20" operator="lessThan">
      <formula>MIN(#REF!)</formula>
    </cfRule>
  </conditionalFormatting>
  <conditionalFormatting sqref="E35">
    <cfRule type="cellIs" priority="3" dxfId="20" operator="lessThan">
      <formula>MIN(#REF!)</formula>
    </cfRule>
  </conditionalFormatting>
  <conditionalFormatting sqref="E17:E18">
    <cfRule type="cellIs" priority="2" dxfId="20" operator="lessThan">
      <formula>MIN(#REF!)</formula>
    </cfRule>
  </conditionalFormatting>
  <conditionalFormatting sqref="E27">
    <cfRule type="cellIs" priority="1" dxfId="20" operator="lessThan">
      <formula>MIN(#REF!)</formula>
    </cfRule>
  </conditionalFormatting>
  <hyperlinks>
    <hyperlink ref="D17" r:id="rId1" display="https://www.mall.cz/brasny-uhlopricka-13/tech-protect-airbag-taska-na-notebook-13-100087061022"/>
    <hyperlink ref="D33" r:id="rId2" display="https://www.applemix.cz/kryt-pro-apple-iphone-13-gumovy-obrazkove-motivy-p66947/"/>
  </hyperlinks>
  <printOptions/>
  <pageMargins left="0.25" right="0.25" top="0.75" bottom="0.75" header="0.3" footer="0.3"/>
  <pageSetup horizontalDpi="600" verticalDpi="600" orientation="landscape" paperSize="9" r:id="rId6"/>
  <ignoredErrors>
    <ignoredError sqref="F5" numberStoredAsText="1"/>
  </ignoredErrors>
  <drawing r:id="rId5"/>
  <legacyDrawing r:id="rId3"/>
  <tableParts>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2023-11-13T06:20:40Z</dcterms:modified>
  <cp:category/>
  <cp:version/>
  <cp:contentType/>
  <cp:contentStatus/>
</cp:coreProperties>
</file>