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161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<sst xmlns="http://schemas.openxmlformats.org/spreadsheetml/2006/main" count="120" uniqueCount="96">
  <si>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</si>
  <si>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</si>
  <si>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</si>
  <si>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</si>
  <si>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</si>
  <si>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</si>
  <si>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</si>
  <si>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</si>
  <si>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</si>
  <si>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</si>
  <si>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</si>
  <si>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</si>
  <si>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</si>
  <si>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</si>
  <si>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</si>
  <si>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</si>
  <si>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</si>
  <si>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</si>
  <si>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</si>
  <si>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</si>
  <si>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</si>
  <si>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</si>
  <si>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</si>
  <si>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</si>
  <si>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</si>
  <si>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</si>
  <si>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</si>
  <si>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</si>
  <si>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</si>
  <si>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</si>
  <si>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</si>
  <si>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</si>
  <si>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</si>
  <si>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</si>
  <si>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</si>
  <si>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Sociální služby Karviná, příspěvková organizace</t>
  </si>
  <si>
    <t>Sokolovská 1761/36, Karviná 73506</t>
  </si>
  <si>
    <t>x2mk7wx</t>
  </si>
  <si>
    <t>andrea.hoschnova@socsluzbykarvina.cz</t>
  </si>
  <si>
    <t>1.</t>
  </si>
  <si>
    <t>CF 283A</t>
  </si>
  <si>
    <t>toner - HP LaserJetProMFP M225-226 PCL6</t>
  </si>
  <si>
    <t>alternativa</t>
  </si>
  <si>
    <t>2.</t>
  </si>
  <si>
    <t>CRG 718</t>
  </si>
  <si>
    <t>toner - Canon MF720C Series UFRII LT černá</t>
  </si>
  <si>
    <t>3.</t>
  </si>
  <si>
    <t>CF259A RE</t>
  </si>
  <si>
    <t>toner - black pro HP LaserJet Pro M404</t>
  </si>
  <si>
    <t>4.</t>
  </si>
  <si>
    <t>CRG045HBK</t>
  </si>
  <si>
    <t>Toner black pro CANON MF635CX</t>
  </si>
  <si>
    <t>5.</t>
  </si>
  <si>
    <t>CRG045HY</t>
  </si>
  <si>
    <t>Toner yellow pro CANON MF635CX</t>
  </si>
  <si>
    <t>6.</t>
  </si>
  <si>
    <t>CRG045HC</t>
  </si>
  <si>
    <t>Toner Cyan pro CANON MF635CX</t>
  </si>
  <si>
    <t>7.</t>
  </si>
  <si>
    <t>CRG045HM</t>
  </si>
  <si>
    <t>Toner Magenta pro CANON MF635CX</t>
  </si>
  <si>
    <t>8.</t>
  </si>
  <si>
    <t>CF210 X</t>
  </si>
  <si>
    <t>toner - black pro HP LaserJet Pro 200 M276n</t>
  </si>
  <si>
    <t>original</t>
  </si>
  <si>
    <t>9.</t>
  </si>
  <si>
    <t>CF211A</t>
  </si>
  <si>
    <t>toner - cyan pro HP LaserJet Pro 200 M276n</t>
  </si>
  <si>
    <t>10.</t>
  </si>
  <si>
    <t>CF212A</t>
  </si>
  <si>
    <t>toner - yellow pro HP LaserJet Pro 200 M276n</t>
  </si>
  <si>
    <t>11.</t>
  </si>
  <si>
    <t>CF213A</t>
  </si>
  <si>
    <t>toner - magenta pro HP LaserJet Pro 200 M276n</t>
  </si>
  <si>
    <t>12.</t>
  </si>
  <si>
    <t>CE278A</t>
  </si>
  <si>
    <t>toner - black pro HP LaserJet P 1666dn (MPK)</t>
  </si>
  <si>
    <t>13.</t>
  </si>
  <si>
    <t>CRG718</t>
  </si>
  <si>
    <t>toner- cyan pro Canon MF724Cdw</t>
  </si>
  <si>
    <t>14.</t>
  </si>
  <si>
    <t>toner- magenta pro Canon MF724Cdw</t>
  </si>
  <si>
    <t>15.</t>
  </si>
  <si>
    <t>CRG054H</t>
  </si>
  <si>
    <t>toner - black pro Canon MF 645Cx</t>
  </si>
  <si>
    <t>16.</t>
  </si>
  <si>
    <t>TN423</t>
  </si>
  <si>
    <t>toner - magenta pro Brother MFC-L8690CDW</t>
  </si>
  <si>
    <t>17.</t>
  </si>
  <si>
    <t>toner - yellow pro Brother MFC-L8690CDW</t>
  </si>
  <si>
    <t>18.</t>
  </si>
  <si>
    <t>toner - cyan pro Brother MFC-L8690CDW</t>
  </si>
  <si>
    <t>19.</t>
  </si>
  <si>
    <t>toner - black pro Brother MFC-L8690CDW</t>
  </si>
  <si>
    <t>70997136</t>
  </si>
  <si>
    <t>Nákup spotřebního materiálu 50/2023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</si>
</sst>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3">
    <border>
      <left/>
      <right/>
      <top/>
      <bottom/>
      <diagonal/>
    </border>
    <border>
      <left/>
      <right/>
      <top style="thin"/>
      <bottom/>
    </border>
    <border>
      <left/>
      <right/>
      <top style="thin"/>
      <bottom style="thin"/>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style="thin"/>
      <top style="thin"/>
      <bottom/>
    </border>
    <border>
      <left/>
      <right style="thin"/>
      <top style="thin"/>
      <bottom style="thin"/>
    </border>
    <border>
      <left/>
      <right style="thin"/>
      <top/>
      <bottom/>
    </border>
    <border>
      <left style="thin"/>
      <right/>
      <top style="thin"/>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99">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5" fillId="0" borderId="0" xfId="0" applyNumberFormat="1" applyFont="1" applyFill="1" applyBorder="1"/>
    <xf numFmtId="0" fontId="3" fillId="0" borderId="0" xfId="0" applyFont="1" applyFill="1" applyBorder="1" applyAlignment="1">
      <alignment wrapText="1"/>
    </xf>
    <xf numFmtId="1" fontId="3" fillId="0" borderId="0" xfId="24" applyNumberFormat="1" applyFont="1" applyFill="1" applyBorder="1" applyAlignment="1">
      <alignment horizontal="center"/>
    </xf>
    <xf numFmtId="0" fontId="3" fillId="0" borderId="0" xfId="0" applyFont="1" applyFill="1" applyBorder="1" applyAlignment="1">
      <alignment vertical="top" wrapText="1"/>
    </xf>
    <xf numFmtId="0" fontId="3" fillId="0" borderId="0" xfId="0" applyFont="1"/>
    <xf numFmtId="0" fontId="3" fillId="0" borderId="0" xfId="0" applyFont="1" applyAlignment="1">
      <alignment vertical="center"/>
    </xf>
    <xf numFmtId="0" fontId="3" fillId="0" borderId="0" xfId="0" applyFont="1" applyFill="1" applyAlignment="1">
      <alignment vertical="top"/>
    </xf>
    <xf numFmtId="0" fontId="3" fillId="0" borderId="0" xfId="0" applyFont="1" applyFill="1" applyBorder="1"/>
    <xf numFmtId="0" fontId="3" fillId="0" borderId="0" xfId="0" applyFont="1" applyFill="1" applyAlignment="1">
      <alignment vertical="top" wrapText="1"/>
    </xf>
    <xf numFmtId="0" fontId="8" fillId="0" borderId="1" xfId="0" applyFont="1" applyBorder="1" applyAlignment="1">
      <alignment/>
    </xf>
    <xf numFmtId="0" fontId="7" fillId="0" borderId="1" xfId="0" applyFont="1" applyBorder="1" applyAlignment="1">
      <alignment horizontal="right"/>
    </xf>
    <xf numFmtId="0" fontId="8" fillId="3" borderId="2" xfId="21" applyFont="1" applyBorder="1" applyAlignment="1">
      <alignment/>
    </xf>
    <xf numFmtId="0" fontId="3" fillId="0" borderId="2" xfId="0" applyFont="1" applyBorder="1" applyAlignment="1">
      <alignment horizontal="right"/>
    </xf>
    <xf numFmtId="0" fontId="2" fillId="3" borderId="3" xfId="21" applyFont="1" applyBorder="1" applyAlignment="1">
      <alignment horizontal="center" vertical="center"/>
    </xf>
    <xf numFmtId="0" fontId="2" fillId="3" borderId="3" xfId="21" applyFont="1" applyBorder="1" applyAlignment="1">
      <alignment horizontal="center"/>
    </xf>
    <xf numFmtId="0" fontId="13" fillId="0" borderId="4" xfId="0" applyFont="1" applyBorder="1"/>
    <xf numFmtId="0" fontId="9" fillId="3" borderId="5" xfId="21" applyFont="1" applyBorder="1"/>
    <xf numFmtId="0" fontId="10" fillId="3" borderId="6" xfId="21" applyFont="1" applyBorder="1"/>
    <xf numFmtId="0" fontId="9" fillId="3" borderId="7" xfId="21" applyFont="1" applyBorder="1"/>
    <xf numFmtId="0" fontId="10" fillId="3" borderId="8" xfId="21" applyFont="1" applyBorder="1"/>
    <xf numFmtId="44" fontId="3" fillId="0" borderId="0" xfId="0" applyNumberFormat="1" applyFont="1" applyFill="1" applyBorder="1" applyAlignment="1">
      <alignment vertical="top"/>
    </xf>
    <xf numFmtId="44" fontId="12" fillId="0" borderId="0" xfId="0" applyNumberFormat="1" applyFont="1" applyFill="1" applyBorder="1" applyAlignment="1">
      <alignment vertical="top"/>
    </xf>
    <xf numFmtId="44" fontId="4" fillId="0" borderId="0" xfId="0" applyNumberFormat="1" applyFont="1" applyFill="1" applyBorder="1" applyAlignment="1">
      <alignment vertical="top"/>
    </xf>
    <xf numFmtId="44" fontId="15" fillId="0" borderId="0" xfId="0" applyNumberFormat="1" applyFont="1" applyFill="1" applyBorder="1" applyAlignment="1">
      <alignment vertical="top"/>
    </xf>
    <xf numFmtId="0" fontId="3" fillId="0" borderId="0" xfId="0" applyFont="1" applyBorder="1"/>
    <xf numFmtId="0" fontId="3" fillId="0" borderId="0" xfId="0" applyFont="1" applyFill="1" applyBorder="1" applyAlignment="1">
      <alignment horizontal="center" vertical="center"/>
    </xf>
    <xf numFmtId="0" fontId="3" fillId="0" borderId="0" xfId="0" applyFont="1" applyBorder="1" applyAlignment="1">
      <alignment horizontal="center"/>
    </xf>
    <xf numFmtId="0" fontId="3" fillId="0" borderId="0" xfId="0" applyNumberFormat="1" applyFont="1" applyFill="1" applyBorder="1" applyAlignment="1">
      <alignment vertical="top" wrapText="1"/>
    </xf>
    <xf numFmtId="0" fontId="3" fillId="0" borderId="0" xfId="0" applyFont="1" applyBorder="1" applyAlignment="1">
      <alignment/>
    </xf>
    <xf numFmtId="49" fontId="10" fillId="0" borderId="1" xfId="0" applyNumberFormat="1" applyFont="1" applyBorder="1" applyAlignment="1">
      <alignment horizontal="left"/>
    </xf>
    <xf numFmtId="49" fontId="10" fillId="0" borderId="9" xfId="0" applyNumberFormat="1" applyFont="1" applyBorder="1" applyAlignment="1">
      <alignment horizontal="left"/>
    </xf>
    <xf numFmtId="49" fontId="8" fillId="3" borderId="2" xfId="21" applyNumberFormat="1" applyFont="1" applyBorder="1" applyAlignment="1">
      <alignment horizontal="left"/>
    </xf>
    <xf numFmtId="49" fontId="8" fillId="3" borderId="10" xfId="21" applyNumberFormat="1" applyFont="1" applyBorder="1" applyAlignment="1">
      <alignment horizontal="left"/>
    </xf>
    <xf numFmtId="0" fontId="16" fillId="0" borderId="0" xfId="22" applyBorder="1" applyAlignment="1">
      <alignment horizontal="left"/>
    </xf>
    <xf numFmtId="0" fontId="10" fillId="0" borderId="0" xfId="0" applyFont="1" applyBorder="1" applyAlignment="1">
      <alignment horizontal="left"/>
    </xf>
    <xf numFmtId="0" fontId="10" fillId="0" borderId="11"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12" xfId="0" applyFont="1" applyBorder="1" applyAlignment="1">
      <alignment horizontal="right"/>
    </xf>
    <xf numFmtId="0" fontId="3" fillId="0" borderId="2" xfId="0" applyFont="1" applyBorder="1" applyAlignment="1">
      <alignment horizontal="right"/>
    </xf>
    <xf numFmtId="0" fontId="3" fillId="0" borderId="13" xfId="0" applyFont="1" applyBorder="1" applyAlignment="1">
      <alignment horizontal="right"/>
    </xf>
    <xf numFmtId="0" fontId="3" fillId="0" borderId="1" xfId="0" applyFont="1" applyBorder="1" applyAlignment="1">
      <alignment horizontal="right"/>
    </xf>
    <xf numFmtId="0" fontId="3" fillId="0" borderId="14" xfId="0" applyFont="1" applyBorder="1" applyAlignment="1">
      <alignment horizontal="right"/>
    </xf>
    <xf numFmtId="0" fontId="3" fillId="0" borderId="0" xfId="0" applyFont="1" applyBorder="1" applyAlignment="1">
      <alignment horizontal="right"/>
    </xf>
    <xf numFmtId="0" fontId="3" fillId="0" borderId="15" xfId="0" applyFont="1" applyBorder="1" applyAlignment="1">
      <alignment horizontal="right"/>
    </xf>
    <xf numFmtId="0" fontId="3" fillId="0" borderId="16" xfId="0" applyFont="1" applyBorder="1" applyAlignment="1">
      <alignment horizontal="right"/>
    </xf>
    <xf numFmtId="0" fontId="8"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3" fontId="10" fillId="0" borderId="16" xfId="0" applyNumberFormat="1"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0" fillId="0" borderId="0" xfId="0" applyBorder="1" applyAlignment="1">
      <alignment horizontal="center"/>
    </xf>
    <xf numFmtId="0" fontId="9" fillId="3" borderId="5" xfId="21" applyFont="1" applyBorder="1" applyAlignment="1">
      <alignment horizontal="left"/>
    </xf>
    <xf numFmtId="0" fontId="13" fillId="0" borderId="0" xfId="0" applyFont="1" applyBorder="1" applyAlignment="1">
      <alignment horizontal="left"/>
    </xf>
    <xf numFmtId="0" fontId="9" fillId="3" borderId="5" xfId="21" applyFont="1" applyBorder="1" applyAlignment="1">
      <alignment horizontal="left" wrapText="1"/>
    </xf>
    <xf numFmtId="0" fontId="14" fillId="4" borderId="18" xfId="0" applyFont="1" applyFill="1" applyBorder="1" applyAlignment="1">
      <alignment horizontal="center"/>
    </xf>
    <xf numFmtId="0" fontId="14" fillId="4" borderId="19" xfId="0" applyFont="1" applyFill="1" applyBorder="1" applyAlignment="1">
      <alignment horizontal="center"/>
    </xf>
    <xf numFmtId="0" fontId="14" fillId="4" borderId="20" xfId="0" applyFont="1" applyFill="1" applyBorder="1" applyAlignment="1">
      <alignment horizontal="center"/>
    </xf>
    <xf numFmtId="0" fontId="0" fillId="0" borderId="0" xfId="0" applyFont="1" applyBorder="1" applyAlignment="1">
      <alignment horizontal="left"/>
    </xf>
    <xf numFmtId="0" fontId="0" fillId="0" borderId="4" xfId="0" applyFont="1" applyBorder="1" applyAlignment="1">
      <alignment horizontal="left"/>
    </xf>
    <xf numFmtId="0" fontId="9" fillId="3" borderId="21" xfId="21" applyFont="1" applyBorder="1" applyAlignment="1">
      <alignment horizontal="left"/>
    </xf>
    <xf numFmtId="0" fontId="9" fillId="3" borderId="7" xfId="21" applyFont="1" applyBorder="1" applyAlignment="1">
      <alignment horizontal="left"/>
    </xf>
    <xf numFmtId="0" fontId="9" fillId="3" borderId="7" xfId="21" applyFont="1" applyBorder="1" applyAlignment="1">
      <alignment horizontal="left" wrapText="1"/>
    </xf>
    <xf numFmtId="0" fontId="13" fillId="0" borderId="22" xfId="0" applyFont="1" applyBorder="1" applyAlignment="1">
      <alignment horizontal="left"/>
    </xf>
    <xf numFmtId="0" fontId="9" fillId="3" borderId="3" xfId="21" applyFont="1" applyBorder="1" applyAlignment="1">
      <alignment horizontal="left"/>
    </xf>
  </cellXfs>
  <cellStyles count="11">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color theme="1"/>
      </font>
      <numFmt numFmtId="178" formatCode="0"/>
      <fill>
        <patternFill patternType="none"/>
      </fill>
      <alignment horizontal="center" vertical="bottom" textRotation="0" wrapText="1" shrinkToFit="1" readingOrder="0"/>
    </dxf>
    <dxf>
      <font>
        <i val="0"/>
        <u val="none"/>
        <strike val="0"/>
        <sz val="10"/>
        <name val="Calibri"/>
        <color theme="1"/>
      </font>
      <fill>
        <patternFill patternType="none"/>
      </fill>
      <alignment horizontal="general" vertical="bottom" textRotation="0" wrapText="1" shrinkToFit="1" readingOrder="0"/>
    </dxf>
    <dxf>
      <font>
        <i val="0"/>
        <u val="none"/>
        <strike val="0"/>
        <sz val="10"/>
        <name val="Calibri"/>
        <color theme="1"/>
      </font>
      <fill>
        <patternFill patternType="none"/>
      </fill>
      <alignment horizontal="general" vertical="bottom" textRotation="0" wrapText="1" shrinkToFit="1" readingOrder="0"/>
    </dxf>
    <dxf>
      <font>
        <i val="0"/>
        <u val="none"/>
        <strike val="0"/>
        <sz val="10"/>
        <name val="Calibri"/>
        <color theme="1"/>
      </font>
      <fill>
        <patternFill patternType="none"/>
      </fill>
      <alignment horizontal="general" vertical="top" textRotation="0" wrapText="1" shrinkToFit="1" readingOrder="0"/>
    </dxf>
    <dxf>
      <font>
        <b val="0"/>
        <i val="0"/>
        <u val="none"/>
        <strike val="0"/>
        <sz val="10"/>
        <name val="Calibri"/>
        <color theme="1"/>
      </font>
      <numFmt numFmtId="177" formatCode="General"/>
      <fill>
        <patternFill patternType="none"/>
      </fill>
      <alignment horizontal="general"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50</xdr:row>
      <xdr:rowOff>123825</xdr:rowOff>
    </xdr:from>
    <xdr:ext cx="9315450" cy="12782550"/>
    <xdr:sp macro="" textlink="">
      <xdr:nvSpPr>
        <xdr:cNvPr id="2" name="TextovéPole 1"/>
        <xdr:cNvSpPr txBox="1"/>
      </xdr:nvSpPr>
      <xdr:spPr>
        <a:xfrm>
          <a:off x="171450" y="98488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34" totalsRowCount="1" headerRowDxfId="20" dataDxfId="19" totalsRowDxfId="18">
  <sortState ref="B6:J44">
    <sortCondition sortBy="value" ref="C6:C44"/>
  </sortState>
  <tableColumns count="9">
    <tableColumn id="1" name="Poř." dataDxfId="17" totalsRowLabel="Celkem" totalsRowDxfId="8"/>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ndrea.hoschnova@socsluzbykarvin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6"/>
  <sheetViews>
    <sheetView showGridLines="0" tabSelected="1" workbookViewId="0" topLeftCell="A1">
      <selection activeCell="G15" sqref="G15:G33"/>
    </sheetView>
  </sheetViews>
  <sheetFormatPr defaultColWidth="9.140625" defaultRowHeight="15"/>
  <cols>
    <col min="1" max="1" width="2.421875" style="20" customWidth="1"/>
    <col min="2" max="2" width="6.140625" style="20" customWidth="1"/>
    <col min="3" max="3" width="13.57421875" style="20" customWidth="1"/>
    <col min="4" max="4" width="52.28125" style="20" customWidth="1"/>
    <col min="5" max="5" width="11.28125" style="20" customWidth="1"/>
    <col min="6" max="6" width="8.57421875" style="20" customWidth="1"/>
    <col min="7" max="7" width="14.00390625" style="20" customWidth="1"/>
    <col min="8" max="8" width="13.421875" style="20" customWidth="1"/>
    <col min="9" max="9" width="13.140625" style="20" customWidth="1"/>
    <col min="10" max="10" width="12.7109375" style="21" customWidth="1"/>
    <col min="11" max="16384" width="9.140625" style="20" customWidth="1"/>
  </cols>
  <sheetData>
    <row r="1" spans="2:10" ht="15">
      <c r="B1" s="75" t="s">
        <v>23</v>
      </c>
      <c r="C1" s="75"/>
      <c r="D1" s="8" t="s">
        <v>10</v>
      </c>
      <c r="E1" s="8"/>
      <c r="F1" s="8"/>
      <c r="G1" s="8"/>
      <c r="H1" s="8"/>
      <c r="I1" s="8"/>
      <c r="J1" s="8"/>
    </row>
    <row r="2" spans="2:10" ht="15">
      <c r="B2" s="75" t="s">
        <v>20</v>
      </c>
      <c r="C2" s="75"/>
      <c r="D2" s="78" t="s">
        <v>95</v>
      </c>
      <c r="E2" s="78"/>
      <c r="F2" s="78"/>
      <c r="G2" s="78"/>
      <c r="H2" s="78"/>
      <c r="I2" s="78"/>
      <c r="J2" s="78"/>
    </row>
    <row r="3" spans="2:10" ht="15">
      <c r="B3" s="75" t="s">
        <v>21</v>
      </c>
      <c r="C3" s="75"/>
      <c r="D3" s="78" t="s">
        <v>34</v>
      </c>
      <c r="E3" s="78"/>
      <c r="F3" s="78"/>
      <c r="G3" s="78"/>
      <c r="H3" s="78"/>
      <c r="I3" s="78"/>
      <c r="J3" s="78"/>
    </row>
    <row r="4" spans="2:10" ht="15">
      <c r="B4" s="5"/>
      <c r="C4" s="5"/>
      <c r="D4" s="6"/>
      <c r="E4" s="6"/>
      <c r="F4" s="6"/>
      <c r="G4" s="6"/>
      <c r="H4" s="6"/>
      <c r="I4" s="6"/>
      <c r="J4" s="6"/>
    </row>
    <row r="5" spans="2:10" ht="15">
      <c r="B5" s="72" t="s">
        <v>14</v>
      </c>
      <c r="C5" s="73"/>
      <c r="D5" s="41" t="s">
        <v>35</v>
      </c>
      <c r="E5" s="42" t="s">
        <v>12</v>
      </c>
      <c r="F5" s="61" t="s">
        <v>94</v>
      </c>
      <c r="G5" s="61"/>
      <c r="H5" s="42" t="s">
        <v>13</v>
      </c>
      <c r="I5" s="61"/>
      <c r="J5" s="62"/>
    </row>
    <row r="6" spans="2:10" ht="15">
      <c r="B6" s="74" t="s">
        <v>15</v>
      </c>
      <c r="C6" s="75"/>
      <c r="D6" s="66" t="s">
        <v>36</v>
      </c>
      <c r="E6" s="66"/>
      <c r="F6" s="66"/>
      <c r="G6" s="66"/>
      <c r="H6" s="66"/>
      <c r="I6" s="66"/>
      <c r="J6" s="67"/>
    </row>
    <row r="7" spans="2:10" ht="15">
      <c r="B7" s="74" t="s">
        <v>16</v>
      </c>
      <c r="C7" s="75"/>
      <c r="D7" s="66" t="s">
        <v>36</v>
      </c>
      <c r="E7" s="66"/>
      <c r="F7" s="66"/>
      <c r="G7" s="66"/>
      <c r="H7" s="66"/>
      <c r="I7" s="66"/>
      <c r="J7" s="67"/>
    </row>
    <row r="8" spans="2:10" ht="15">
      <c r="B8" s="74" t="s">
        <v>17</v>
      </c>
      <c r="C8" s="75"/>
      <c r="D8" s="7" t="s">
        <v>37</v>
      </c>
      <c r="E8" s="14" t="s">
        <v>22</v>
      </c>
      <c r="F8" s="65" t="s">
        <v>38</v>
      </c>
      <c r="G8" s="66"/>
      <c r="H8" s="66"/>
      <c r="I8" s="66"/>
      <c r="J8" s="67"/>
    </row>
    <row r="9" spans="2:10" ht="15">
      <c r="B9" s="76" t="s">
        <v>18</v>
      </c>
      <c r="C9" s="77"/>
      <c r="D9" s="82">
        <v>607074258</v>
      </c>
      <c r="E9" s="83"/>
      <c r="F9" s="83"/>
      <c r="G9" s="83"/>
      <c r="H9" s="83"/>
      <c r="I9" s="83"/>
      <c r="J9" s="84"/>
    </row>
    <row r="10" spans="2:10" ht="15">
      <c r="B10" s="68"/>
      <c r="C10" s="68"/>
      <c r="D10" s="69"/>
      <c r="E10" s="69"/>
      <c r="F10" s="69"/>
      <c r="G10" s="69"/>
      <c r="H10" s="69"/>
      <c r="I10" s="69"/>
      <c r="J10" s="69"/>
    </row>
    <row r="11" spans="2:10" ht="15">
      <c r="B11" s="70" t="s">
        <v>19</v>
      </c>
      <c r="C11" s="71"/>
      <c r="D11" s="43"/>
      <c r="E11" s="44" t="s">
        <v>12</v>
      </c>
      <c r="F11" s="63"/>
      <c r="G11" s="63"/>
      <c r="H11" s="44" t="s">
        <v>13</v>
      </c>
      <c r="I11" s="63"/>
      <c r="J11" s="64"/>
    </row>
    <row r="12" spans="2:10" ht="15">
      <c r="B12" s="85"/>
      <c r="C12" s="85"/>
      <c r="D12" s="85"/>
      <c r="E12" s="85"/>
      <c r="F12" s="85"/>
      <c r="G12" s="85"/>
      <c r="H12" s="85"/>
      <c r="I12" s="85"/>
      <c r="J12" s="85"/>
    </row>
    <row r="13" spans="2:10" ht="15">
      <c r="B13" s="81" t="s">
        <v>11</v>
      </c>
      <c r="C13" s="81"/>
      <c r="D13" s="81"/>
      <c r="E13" s="81"/>
      <c r="F13" s="81"/>
      <c r="G13" s="81"/>
      <c r="H13" s="81"/>
      <c r="I13" s="81"/>
      <c r="J13" s="81"/>
    </row>
    <row r="14" spans="2:11" s="21" customFormat="1" ht="26.25">
      <c r="B14" s="2" t="s">
        <v>0</v>
      </c>
      <c r="C14" s="2" t="s">
        <v>6</v>
      </c>
      <c r="D14" s="2" t="s">
        <v>7</v>
      </c>
      <c r="E14" s="2" t="s">
        <v>9</v>
      </c>
      <c r="F14" s="3" t="s">
        <v>1</v>
      </c>
      <c r="G14" s="2" t="s">
        <v>5</v>
      </c>
      <c r="H14" s="2" t="s">
        <v>2</v>
      </c>
      <c r="I14" s="2" t="s">
        <v>3</v>
      </c>
      <c r="J14" s="2" t="s">
        <v>4</v>
      </c>
      <c r="K14" s="22"/>
    </row>
    <row r="15" spans="2:11" s="21" customFormat="1" ht="15">
      <c r="B15" s="35" t="s">
        <v>39</v>
      </c>
      <c r="C15" s="36" t="s">
        <v>40</v>
      </c>
      <c r="D15" s="35" t="s">
        <v>41</v>
      </c>
      <c r="E15" s="33" t="s">
        <v>42</v>
      </c>
      <c r="F15" s="34">
        <v>2</v>
      </c>
      <c r="G15" s="16"/>
      <c r="H15" s="17">
        <f aca="true" t="shared" si="0" ref="H15:H17">F15*G15</f>
        <v>0</v>
      </c>
      <c r="I15" s="17">
        <f aca="true" t="shared" si="1" ref="I15:I17">H15*0.21</f>
        <v>0</v>
      </c>
      <c r="J15" s="18">
        <f aca="true" t="shared" si="2" ref="J15:J17">I15+H15</f>
        <v>0</v>
      </c>
      <c r="K15" s="22"/>
    </row>
    <row r="16" spans="2:11" s="21" customFormat="1" ht="15">
      <c r="B16" s="35" t="s">
        <v>43</v>
      </c>
      <c r="C16" s="36" t="s">
        <v>44</v>
      </c>
      <c r="D16" s="35" t="s">
        <v>45</v>
      </c>
      <c r="E16" s="33" t="s">
        <v>42</v>
      </c>
      <c r="F16" s="34">
        <v>1</v>
      </c>
      <c r="G16" s="16"/>
      <c r="H16" s="17">
        <f t="shared" si="0"/>
        <v>0</v>
      </c>
      <c r="I16" s="17">
        <f t="shared" si="1"/>
        <v>0</v>
      </c>
      <c r="J16" s="18">
        <f t="shared" si="2"/>
        <v>0</v>
      </c>
      <c r="K16" s="22"/>
    </row>
    <row r="17" spans="2:11" s="21" customFormat="1" ht="15">
      <c r="B17" s="35" t="s">
        <v>46</v>
      </c>
      <c r="C17" s="39" t="s">
        <v>47</v>
      </c>
      <c r="D17" s="37" t="s">
        <v>48</v>
      </c>
      <c r="E17" s="33" t="s">
        <v>42</v>
      </c>
      <c r="F17" s="34">
        <v>3</v>
      </c>
      <c r="G17" s="16"/>
      <c r="H17" s="17">
        <f t="shared" si="0"/>
        <v>0</v>
      </c>
      <c r="I17" s="17">
        <f t="shared" si="1"/>
        <v>0</v>
      </c>
      <c r="J17" s="18">
        <f t="shared" si="2"/>
        <v>0</v>
      </c>
      <c r="K17" s="22"/>
    </row>
    <row r="18" spans="2:11" s="21" customFormat="1" ht="15">
      <c r="B18" s="59" t="s">
        <v>49</v>
      </c>
      <c r="C18" s="39" t="s">
        <v>50</v>
      </c>
      <c r="D18" s="37" t="s">
        <v>51</v>
      </c>
      <c r="E18" s="33" t="s">
        <v>42</v>
      </c>
      <c r="F18" s="34">
        <v>3</v>
      </c>
      <c r="G18" s="23"/>
      <c r="H18" s="24">
        <f aca="true" t="shared" si="3" ref="H18:H26">F18*G18</f>
        <v>0</v>
      </c>
      <c r="I18" s="24">
        <f aca="true" t="shared" si="4" ref="I18:I26">H18*0.21</f>
        <v>0</v>
      </c>
      <c r="J18" s="25">
        <f aca="true" t="shared" si="5" ref="J18:J26">I18+H18</f>
        <v>0</v>
      </c>
      <c r="K18" s="22"/>
    </row>
    <row r="19" spans="2:11" s="21" customFormat="1" ht="15">
      <c r="B19" s="35" t="s">
        <v>52</v>
      </c>
      <c r="C19" s="39" t="s">
        <v>53</v>
      </c>
      <c r="D19" s="37" t="s">
        <v>54</v>
      </c>
      <c r="E19" s="33" t="s">
        <v>42</v>
      </c>
      <c r="F19" s="34">
        <v>2</v>
      </c>
      <c r="G19" s="23"/>
      <c r="H19" s="24">
        <f t="shared" si="3"/>
        <v>0</v>
      </c>
      <c r="I19" s="24">
        <f t="shared" si="4"/>
        <v>0</v>
      </c>
      <c r="J19" s="25">
        <f t="shared" si="5"/>
        <v>0</v>
      </c>
      <c r="K19" s="22"/>
    </row>
    <row r="20" spans="2:11" s="21" customFormat="1" ht="15">
      <c r="B20" s="35" t="s">
        <v>55</v>
      </c>
      <c r="C20" s="39" t="s">
        <v>56</v>
      </c>
      <c r="D20" s="37" t="s">
        <v>57</v>
      </c>
      <c r="E20" s="33" t="s">
        <v>42</v>
      </c>
      <c r="F20" s="34">
        <v>1</v>
      </c>
      <c r="G20" s="23"/>
      <c r="H20" s="24">
        <f t="shared" si="3"/>
        <v>0</v>
      </c>
      <c r="I20" s="24">
        <f t="shared" si="4"/>
        <v>0</v>
      </c>
      <c r="J20" s="25">
        <f t="shared" si="5"/>
        <v>0</v>
      </c>
      <c r="K20" s="22"/>
    </row>
    <row r="21" spans="2:11" s="21" customFormat="1" ht="15">
      <c r="B21" s="35" t="s">
        <v>58</v>
      </c>
      <c r="C21" s="39" t="s">
        <v>59</v>
      </c>
      <c r="D21" s="33" t="s">
        <v>60</v>
      </c>
      <c r="E21" s="33" t="s">
        <v>42</v>
      </c>
      <c r="F21" s="34">
        <v>1</v>
      </c>
      <c r="G21" s="23"/>
      <c r="H21" s="24">
        <f t="shared" si="3"/>
        <v>0</v>
      </c>
      <c r="I21" s="24">
        <f t="shared" si="4"/>
        <v>0</v>
      </c>
      <c r="J21" s="25">
        <f t="shared" si="5"/>
        <v>0</v>
      </c>
      <c r="K21" s="22"/>
    </row>
    <row r="22" spans="2:11" s="21" customFormat="1" ht="15">
      <c r="B22" s="59" t="s">
        <v>61</v>
      </c>
      <c r="C22" s="39" t="s">
        <v>62</v>
      </c>
      <c r="D22" s="33" t="s">
        <v>63</v>
      </c>
      <c r="E22" s="33" t="s">
        <v>64</v>
      </c>
      <c r="F22" s="34">
        <v>2</v>
      </c>
      <c r="G22" s="23"/>
      <c r="H22" s="24">
        <f t="shared" si="3"/>
        <v>0</v>
      </c>
      <c r="I22" s="24">
        <f t="shared" si="4"/>
        <v>0</v>
      </c>
      <c r="J22" s="25">
        <f t="shared" si="5"/>
        <v>0</v>
      </c>
      <c r="K22" s="22"/>
    </row>
    <row r="23" spans="2:11" s="21" customFormat="1" ht="15">
      <c r="B23" s="35" t="s">
        <v>65</v>
      </c>
      <c r="C23" s="39" t="s">
        <v>66</v>
      </c>
      <c r="D23" s="33" t="s">
        <v>67</v>
      </c>
      <c r="E23" s="33" t="s">
        <v>64</v>
      </c>
      <c r="F23" s="34">
        <v>2</v>
      </c>
      <c r="G23" s="23"/>
      <c r="H23" s="24">
        <f t="shared" si="3"/>
        <v>0</v>
      </c>
      <c r="I23" s="24">
        <f t="shared" si="4"/>
        <v>0</v>
      </c>
      <c r="J23" s="25">
        <f t="shared" si="5"/>
        <v>0</v>
      </c>
      <c r="K23" s="22"/>
    </row>
    <row r="24" spans="2:11" s="21" customFormat="1" ht="15">
      <c r="B24" s="35" t="s">
        <v>68</v>
      </c>
      <c r="C24" s="39" t="s">
        <v>69</v>
      </c>
      <c r="D24" s="33" t="s">
        <v>70</v>
      </c>
      <c r="E24" s="33" t="s">
        <v>64</v>
      </c>
      <c r="F24" s="34">
        <v>2</v>
      </c>
      <c r="G24" s="23"/>
      <c r="H24" s="24">
        <f t="shared" si="3"/>
        <v>0</v>
      </c>
      <c r="I24" s="24">
        <f t="shared" si="4"/>
        <v>0</v>
      </c>
      <c r="J24" s="25">
        <f t="shared" si="5"/>
        <v>0</v>
      </c>
      <c r="K24" s="22"/>
    </row>
    <row r="25" spans="2:11" s="21" customFormat="1" ht="15">
      <c r="B25" s="35" t="s">
        <v>71</v>
      </c>
      <c r="C25" s="39" t="s">
        <v>72</v>
      </c>
      <c r="D25" s="37" t="s">
        <v>73</v>
      </c>
      <c r="E25" s="33" t="s">
        <v>64</v>
      </c>
      <c r="F25" s="34">
        <v>2</v>
      </c>
      <c r="G25" s="23"/>
      <c r="H25" s="24">
        <f t="shared" si="3"/>
        <v>0</v>
      </c>
      <c r="I25" s="24">
        <f t="shared" si="4"/>
        <v>0</v>
      </c>
      <c r="J25" s="25">
        <f t="shared" si="5"/>
        <v>0</v>
      </c>
      <c r="K25" s="22"/>
    </row>
    <row r="26" spans="2:11" s="21" customFormat="1" ht="15">
      <c r="B26" s="59" t="s">
        <v>74</v>
      </c>
      <c r="C26" s="38" t="s">
        <v>75</v>
      </c>
      <c r="D26" s="40" t="s">
        <v>76</v>
      </c>
      <c r="E26" s="33" t="s">
        <v>42</v>
      </c>
      <c r="F26" s="34">
        <v>1</v>
      </c>
      <c r="G26" s="23"/>
      <c r="H26" s="24">
        <f t="shared" si="3"/>
        <v>0</v>
      </c>
      <c r="I26" s="24">
        <f t="shared" si="4"/>
        <v>0</v>
      </c>
      <c r="J26" s="25">
        <f t="shared" si="5"/>
        <v>0</v>
      </c>
      <c r="K26" s="22"/>
    </row>
    <row r="27" spans="2:10" ht="18" customHeight="1">
      <c r="B27" s="60" t="s">
        <v>77</v>
      </c>
      <c r="C27" s="56" t="s">
        <v>78</v>
      </c>
      <c r="D27" s="56" t="s">
        <v>79</v>
      </c>
      <c r="E27" s="56" t="s">
        <v>42</v>
      </c>
      <c r="F27" s="58">
        <v>1</v>
      </c>
      <c r="G27" s="23"/>
      <c r="H27" s="52">
        <f aca="true" t="shared" si="6" ref="H27:H33">F27*G27</f>
        <v>0</v>
      </c>
      <c r="I27" s="52">
        <f aca="true" t="shared" si="7" ref="I27:I33">H27*0.21</f>
        <v>0</v>
      </c>
      <c r="J27" s="54">
        <f aca="true" t="shared" si="8" ref="J27:J33">I27+H27</f>
        <v>0</v>
      </c>
    </row>
    <row r="28" spans="2:10" ht="15">
      <c r="B28" s="60" t="s">
        <v>80</v>
      </c>
      <c r="C28" s="39" t="s">
        <v>78</v>
      </c>
      <c r="D28" s="33" t="s">
        <v>81</v>
      </c>
      <c r="E28" s="39" t="s">
        <v>42</v>
      </c>
      <c r="F28" s="57">
        <v>1</v>
      </c>
      <c r="G28" s="23"/>
      <c r="H28" s="53">
        <f t="shared" si="6"/>
        <v>0</v>
      </c>
      <c r="I28" s="53">
        <f t="shared" si="7"/>
        <v>0</v>
      </c>
      <c r="J28" s="55">
        <f t="shared" si="8"/>
        <v>0</v>
      </c>
    </row>
    <row r="29" spans="2:10" ht="15">
      <c r="B29" s="60" t="s">
        <v>82</v>
      </c>
      <c r="C29" s="39" t="s">
        <v>83</v>
      </c>
      <c r="D29" s="33" t="s">
        <v>84</v>
      </c>
      <c r="E29" s="39" t="s">
        <v>42</v>
      </c>
      <c r="F29" s="57">
        <v>1</v>
      </c>
      <c r="G29" s="23"/>
      <c r="H29" s="53">
        <f t="shared" si="6"/>
        <v>0</v>
      </c>
      <c r="I29" s="53">
        <f t="shared" si="7"/>
        <v>0</v>
      </c>
      <c r="J29" s="55">
        <f t="shared" si="8"/>
        <v>0</v>
      </c>
    </row>
    <row r="30" spans="2:10" ht="15">
      <c r="B30" s="60" t="s">
        <v>85</v>
      </c>
      <c r="C30" s="39" t="s">
        <v>86</v>
      </c>
      <c r="D30" s="33" t="s">
        <v>87</v>
      </c>
      <c r="E30" s="39" t="s">
        <v>42</v>
      </c>
      <c r="F30" s="57">
        <v>4</v>
      </c>
      <c r="G30" s="23"/>
      <c r="H30" s="53">
        <f t="shared" si="6"/>
        <v>0</v>
      </c>
      <c r="I30" s="53">
        <f t="shared" si="7"/>
        <v>0</v>
      </c>
      <c r="J30" s="55">
        <f t="shared" si="8"/>
        <v>0</v>
      </c>
    </row>
    <row r="31" spans="2:10" ht="15">
      <c r="B31" s="60" t="s">
        <v>88</v>
      </c>
      <c r="C31" s="39" t="s">
        <v>86</v>
      </c>
      <c r="D31" s="33" t="s">
        <v>89</v>
      </c>
      <c r="E31" s="39" t="s">
        <v>42</v>
      </c>
      <c r="F31" s="57">
        <v>3</v>
      </c>
      <c r="G31" s="23"/>
      <c r="H31" s="53">
        <f t="shared" si="6"/>
        <v>0</v>
      </c>
      <c r="I31" s="53">
        <f t="shared" si="7"/>
        <v>0</v>
      </c>
      <c r="J31" s="55">
        <f t="shared" si="8"/>
        <v>0</v>
      </c>
    </row>
    <row r="32" spans="2:10" ht="15">
      <c r="B32" s="60" t="s">
        <v>90</v>
      </c>
      <c r="C32" s="39" t="s">
        <v>86</v>
      </c>
      <c r="D32" s="33" t="s">
        <v>91</v>
      </c>
      <c r="E32" s="39" t="s">
        <v>42</v>
      </c>
      <c r="F32" s="57">
        <v>3</v>
      </c>
      <c r="G32" s="23"/>
      <c r="H32" s="53">
        <f t="shared" si="6"/>
        <v>0</v>
      </c>
      <c r="I32" s="53">
        <f t="shared" si="7"/>
        <v>0</v>
      </c>
      <c r="J32" s="55">
        <f t="shared" si="8"/>
        <v>0</v>
      </c>
    </row>
    <row r="33" spans="2:10" ht="15">
      <c r="B33" s="60" t="s">
        <v>92</v>
      </c>
      <c r="C33" s="39" t="s">
        <v>86</v>
      </c>
      <c r="D33" s="33" t="s">
        <v>93</v>
      </c>
      <c r="E33" s="39" t="s">
        <v>42</v>
      </c>
      <c r="F33" s="57">
        <v>3</v>
      </c>
      <c r="G33" s="23"/>
      <c r="H33" s="53">
        <f t="shared" si="6"/>
        <v>0</v>
      </c>
      <c r="I33" s="53">
        <f t="shared" si="7"/>
        <v>0</v>
      </c>
      <c r="J33" s="55">
        <f t="shared" si="8"/>
        <v>0</v>
      </c>
    </row>
    <row r="34" spans="2:10" ht="15">
      <c r="B34" s="26" t="s">
        <v>8</v>
      </c>
      <c r="C34" s="27"/>
      <c r="D34" s="28"/>
      <c r="E34" s="27"/>
      <c r="F34" s="29"/>
      <c r="G34" s="30"/>
      <c r="H34" s="31">
        <f>SUBTOTAL(109,[Nabídková cena bez DPH])</f>
        <v>0</v>
      </c>
      <c r="I34" s="31">
        <f>SUBTOTAL(109,[DPH])</f>
        <v>0</v>
      </c>
      <c r="J34" s="32">
        <f>SUBTOTAL(109,[Nabídková cena s DPH])</f>
        <v>0</v>
      </c>
    </row>
    <row r="35" ht="15.75" thickBot="1">
      <c r="J35" s="20"/>
    </row>
    <row r="36" spans="2:10" ht="15">
      <c r="B36" s="89" t="s">
        <v>24</v>
      </c>
      <c r="C36" s="90"/>
      <c r="D36" s="90"/>
      <c r="E36" s="90"/>
      <c r="F36" s="90"/>
      <c r="G36" s="90"/>
      <c r="H36" s="90"/>
      <c r="I36" s="90"/>
      <c r="J36" s="91"/>
    </row>
    <row r="37" spans="2:10" ht="15">
      <c r="B37" s="45" t="s">
        <v>25</v>
      </c>
      <c r="C37" s="92" t="s">
        <v>26</v>
      </c>
      <c r="D37" s="92"/>
      <c r="E37" s="92"/>
      <c r="F37" s="92"/>
      <c r="G37" s="92"/>
      <c r="H37" s="92"/>
      <c r="I37" s="92"/>
      <c r="J37" s="93"/>
    </row>
    <row r="38" spans="2:10" ht="15">
      <c r="B38" s="46"/>
      <c r="C38" s="92" t="s">
        <v>27</v>
      </c>
      <c r="D38" s="92"/>
      <c r="E38" s="92"/>
      <c r="F38" s="92"/>
      <c r="G38" s="92"/>
      <c r="H38" s="92"/>
      <c r="I38" s="92"/>
      <c r="J38" s="93"/>
    </row>
    <row r="39" spans="2:10" ht="15">
      <c r="B39" s="97" t="s">
        <v>28</v>
      </c>
      <c r="C39" s="87"/>
      <c r="D39" s="15" t="s">
        <v>29</v>
      </c>
      <c r="E39" s="87" t="s">
        <v>30</v>
      </c>
      <c r="F39" s="87"/>
      <c r="G39" s="87" t="s">
        <v>31</v>
      </c>
      <c r="H39" s="87"/>
      <c r="I39" s="87"/>
      <c r="J39" s="47" t="s">
        <v>32</v>
      </c>
    </row>
    <row r="40" spans="2:10" ht="15">
      <c r="B40" s="98"/>
      <c r="C40" s="86"/>
      <c r="D40" s="48"/>
      <c r="E40" s="86"/>
      <c r="F40" s="86"/>
      <c r="G40" s="88"/>
      <c r="H40" s="88"/>
      <c r="I40" s="88"/>
      <c r="J40" s="49"/>
    </row>
    <row r="41" spans="2:10" ht="15.75" thickBot="1">
      <c r="B41" s="94"/>
      <c r="C41" s="95"/>
      <c r="D41" s="50"/>
      <c r="E41" s="95"/>
      <c r="F41" s="95"/>
      <c r="G41" s="96"/>
      <c r="H41" s="96"/>
      <c r="I41" s="96"/>
      <c r="J41" s="51"/>
    </row>
    <row r="42" spans="2:9" ht="15">
      <c r="B42" s="10"/>
      <c r="C42" s="9"/>
      <c r="D42" s="4"/>
      <c r="E42" s="9"/>
      <c r="F42" s="11"/>
      <c r="G42" s="12"/>
      <c r="H42" s="13"/>
      <c r="I42" s="13"/>
    </row>
    <row r="43" spans="2:5" ht="15">
      <c r="B43" s="80" t="s">
        <v>33</v>
      </c>
      <c r="C43" s="80"/>
      <c r="D43" s="80"/>
      <c r="E43" s="1"/>
    </row>
    <row r="44" spans="2:5" ht="15">
      <c r="B44" s="79"/>
      <c r="C44" s="79"/>
      <c r="D44" s="79"/>
      <c r="E44" s="19"/>
    </row>
    <row r="45" spans="2:5" ht="15">
      <c r="B45" s="19"/>
      <c r="C45" s="19"/>
      <c r="D45" s="19"/>
      <c r="E45" s="19"/>
    </row>
    <row r="46" spans="2:5" ht="15">
      <c r="B46" s="19"/>
      <c r="C46" s="19"/>
      <c r="D46" s="19"/>
      <c r="E46" s="19"/>
    </row>
    <row r="47" ht="15"/>
    <row r="48" ht="15"/>
    <row r="49"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sheetData>
  <mergeCells count="37">
    <mergeCell ref="E41:F41"/>
    <mergeCell ref="G41:I41"/>
    <mergeCell ref="B39:C39"/>
    <mergeCell ref="B40:C40"/>
    <mergeCell ref="E39:F39"/>
    <mergeCell ref="B44:D44"/>
    <mergeCell ref="B43:D43"/>
    <mergeCell ref="B13:J13"/>
    <mergeCell ref="B6:C6"/>
    <mergeCell ref="D7:J7"/>
    <mergeCell ref="D9:J9"/>
    <mergeCell ref="D6:J6"/>
    <mergeCell ref="B12:J12"/>
    <mergeCell ref="B8:C8"/>
    <mergeCell ref="E40:F40"/>
    <mergeCell ref="G39:I39"/>
    <mergeCell ref="G40:I40"/>
    <mergeCell ref="B36:J36"/>
    <mergeCell ref="C37:J37"/>
    <mergeCell ref="C38:J38"/>
    <mergeCell ref="B41:C41"/>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mailto:andrea.hoschnova@socsluzbykarvin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2023-10-17T08:40:09Z</dcterms:modified>
  <cp:category/>
  <cp:version/>
  <cp:contentType/>
  <cp:contentStatus/>
</cp:coreProperties>
</file>