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workbookProtection workbookAlgorithmName="SHA-512" workbookHashValue="bNgZ+AwUGds3uEtZAO9R6oi4cYFUC5aObZLrSV2It1q5fD+97+aK4PZekEodZbxQpTaeTzYkf14XKRYb/eNhFw==" workbookSpinCount="100000" workbookSaltValue="qjorTFkS5KlX15XCri6BEg==" lockStructure="1"/>
  <bookViews>
    <workbookView xWindow="34711" yWindow="1455" windowWidth="30930" windowHeight="16770" tabRatio="500" activeTab="0"/>
  </bookViews>
  <sheets>
    <sheet name="Rekapitulace" sheetId="6" r:id="rId1"/>
    <sheet name="1_Ka1" sheetId="1" r:id="rId2"/>
    <sheet name="2_Ka6" sheetId="9" r:id="rId3"/>
    <sheet name="3_Ka7" sheetId="10" r:id="rId4"/>
  </sheets>
  <definedNames>
    <definedName name="MDK">#REF!</definedName>
    <definedName name="MMK">#REF!</definedName>
    <definedName name="_xlnm.Print_Area" localSheetId="0">'Rekapitulace'!$A$4:$I$33</definedName>
    <definedName name="RKK">#REF!</definedName>
    <definedName name="SSK">#REF!</definedName>
  </definedNames>
  <calcPr calcId="162913"/>
  <extLst/>
</workbook>
</file>

<file path=xl/sharedStrings.xml><?xml version="1.0" encoding="utf-8"?>
<sst xmlns="http://schemas.openxmlformats.org/spreadsheetml/2006/main" count="407" uniqueCount="137">
  <si>
    <t>Datová síť RKKA Ka1 hudební oddělení + polské odd.</t>
  </si>
  <si>
    <t>část datové zásuvky hudební oddělení</t>
  </si>
  <si>
    <t>materiál:</t>
  </si>
  <si>
    <t>popis:</t>
  </si>
  <si>
    <t>počet:</t>
  </si>
  <si>
    <t>cena za ks/m</t>
  </si>
  <si>
    <t>práce za ks/m</t>
  </si>
  <si>
    <t>cena mat celkem</t>
  </si>
  <si>
    <t>cena práce celkem</t>
  </si>
  <si>
    <t>cena celkem:</t>
  </si>
  <si>
    <t>pozn.</t>
  </si>
  <si>
    <t>Datový kabel</t>
  </si>
  <si>
    <t xml:space="preserve">Stp cat6e kabel </t>
  </si>
  <si>
    <t xml:space="preserve">Kabelová chránička </t>
  </si>
  <si>
    <t>Chránička 25mm do zdi</t>
  </si>
  <si>
    <t>Instalační krabice</t>
  </si>
  <si>
    <t>Krabice KPR68</t>
  </si>
  <si>
    <t>šlic</t>
  </si>
  <si>
    <t>Sekání šlicu v cihle (do šíře 30mm, do hl.30mm)</t>
  </si>
  <si>
    <t>kapsa</t>
  </si>
  <si>
    <t>Vykroužení kapsy pro krabici v cihle (do pr.80mm)</t>
  </si>
  <si>
    <t>Zásuvka</t>
  </si>
  <si>
    <t>Zásuvka 2x eth na stěnu ABB Tango bílá kompletní</t>
  </si>
  <si>
    <t>Keystone</t>
  </si>
  <si>
    <t>Keystone CAT6 STP</t>
  </si>
  <si>
    <t>20+20 keystone pro 20 dat kabelů</t>
  </si>
  <si>
    <t xml:space="preserve">Patch panel </t>
  </si>
  <si>
    <t>Patch panel modulární pro 24x keystone</t>
  </si>
  <si>
    <t>montaz do pripraveneho racku</t>
  </si>
  <si>
    <t>Zaslepka</t>
  </si>
  <si>
    <t>Zaslepka pro keystone ABB Tango</t>
  </si>
  <si>
    <t>pro zasuvky kde bude jenom 1 keystone</t>
  </si>
  <si>
    <t>Držák</t>
  </si>
  <si>
    <t>Elektroinstal krabice ABB Tango pod zásuvky na stěnu</t>
  </si>
  <si>
    <t>Patchcord</t>
  </si>
  <si>
    <t>Patchcord Cat6 STP 1m</t>
  </si>
  <si>
    <t>Ost mat</t>
  </si>
  <si>
    <t>Drobný instal mat – lišty sádra apod</t>
  </si>
  <si>
    <t>Práce</t>
  </si>
  <si>
    <t xml:space="preserve">Provedení otvoru přes zeď do 25mm / m </t>
  </si>
  <si>
    <t>Zaomitání drážek</t>
  </si>
  <si>
    <t>CELKEM bez 21%DPH:</t>
  </si>
  <si>
    <t>CELKEM včetně 21%DPH:</t>
  </si>
  <si>
    <t>část datová zásuvka pro RFID hudební oddělení</t>
  </si>
  <si>
    <t>Chránička 16mm do zdi</t>
  </si>
  <si>
    <t>hudební a chodba zasekat do zdi</t>
  </si>
  <si>
    <t>Trubka</t>
  </si>
  <si>
    <t>Chránička 20mm PVC pevná vč příchytek na stěnu</t>
  </si>
  <si>
    <t>sklep</t>
  </si>
  <si>
    <t>Lišta</t>
  </si>
  <si>
    <t>Přechodová lišta Hliník 1m</t>
  </si>
  <si>
    <t>pro rfid na podlahu</t>
  </si>
  <si>
    <t>část datové zásuvky pro kamery hudební oddělení</t>
  </si>
  <si>
    <t>vc zasuvky u vchodu nad dvermi</t>
  </si>
  <si>
    <t>část datové zásuvky pro kamery oddeleni polské lit.</t>
  </si>
  <si>
    <t>pokládka do lišt</t>
  </si>
  <si>
    <t>Kabelová lišta</t>
  </si>
  <si>
    <t>Lišta vkládací 25x20</t>
  </si>
  <si>
    <t>Lišta vkládací 20x20</t>
  </si>
  <si>
    <t>Lišta vkládací 40x20</t>
  </si>
  <si>
    <t>Roh</t>
  </si>
  <si>
    <t>Roh lišty, zakončení</t>
  </si>
  <si>
    <t>Tmelení, sádrování</t>
  </si>
  <si>
    <t>část datová zásuvka pro TV panel hudební oddělení</t>
  </si>
  <si>
    <t>Datová síť RKKA Ka6 MěDK</t>
  </si>
  <si>
    <t>část datové zásuvky pro 2x RFID</t>
  </si>
  <si>
    <t>2x20m</t>
  </si>
  <si>
    <t>Instalační lišta 13x18</t>
  </si>
  <si>
    <t>od stropu k zásuvkám</t>
  </si>
  <si>
    <t>úprava podlahové krytiny, demontáž, montáž, sekání drážek</t>
  </si>
  <si>
    <t>k rfid bránám</t>
  </si>
  <si>
    <t>Demontáž a montáž světel v SDK podhledu v chodbě</t>
  </si>
  <si>
    <t>protažení utp kabelu ve stropě na chodbě</t>
  </si>
  <si>
    <t xml:space="preserve">část datová + elektro zásuvka pro TV panel </t>
  </si>
  <si>
    <t>Kabel elektro</t>
  </si>
  <si>
    <t>CYKY 3x2,5mm2</t>
  </si>
  <si>
    <t>natazeni elektro ze zasuvky u okna za skrini u pultu</t>
  </si>
  <si>
    <t>Zásuvka 230V</t>
  </si>
  <si>
    <t>ABB Tango bílá 230V kompletní</t>
  </si>
  <si>
    <t xml:space="preserve">Revize elektro </t>
  </si>
  <si>
    <t>část datové zásuvky pro 2x Kamera IP</t>
  </si>
  <si>
    <t>Chránička 25mm</t>
  </si>
  <si>
    <t xml:space="preserve">Presunutí kabelu Cat6 </t>
  </si>
  <si>
    <t>Demontáž a montáž světel v SDK podhledu v místnosti</t>
  </si>
  <si>
    <t>Datová síť RKKA Ka7 Centrum</t>
  </si>
  <si>
    <t xml:space="preserve">část datové + elektro zásuvky pro TV panel </t>
  </si>
  <si>
    <t xml:space="preserve">Demontáž a montáž v SDK podhledu, tmelení </t>
  </si>
  <si>
    <t>ZAKÁZKA:</t>
  </si>
  <si>
    <t>OBJEDNATEL:</t>
  </si>
  <si>
    <t>Statutární město Karviná</t>
  </si>
  <si>
    <t>IČO:</t>
  </si>
  <si>
    <t>00297534</t>
  </si>
  <si>
    <t>DIČ:</t>
  </si>
  <si>
    <t>CZ00297534</t>
  </si>
  <si>
    <t>FAKTURAČNÍ ADRESA:</t>
  </si>
  <si>
    <t xml:space="preserve">Fryštátská 72/1, 733 24 Karviná </t>
  </si>
  <si>
    <t>DATOVÁ SCHRÁNKA:</t>
  </si>
  <si>
    <t xml:space="preserve">es5bv8q </t>
  </si>
  <si>
    <t>E-MAIL:</t>
  </si>
  <si>
    <t>epodatelna@karvina.cz</t>
  </si>
  <si>
    <t>KONTAKTNÍ OSOBY:</t>
  </si>
  <si>
    <t>DODAVATEL:</t>
  </si>
  <si>
    <t>Celkem</t>
  </si>
  <si>
    <t>Nabídková cena s DPH</t>
  </si>
  <si>
    <t>DPH</t>
  </si>
  <si>
    <t>Nabídková cena bez DPH</t>
  </si>
  <si>
    <t>Poř.</t>
  </si>
  <si>
    <t>Nabídka - Položkový rozpočet</t>
  </si>
  <si>
    <t>Ka1</t>
  </si>
  <si>
    <t>hudební oddělení</t>
  </si>
  <si>
    <t>kamery hudební oddělení</t>
  </si>
  <si>
    <t>kamery oddělení polské literatury</t>
  </si>
  <si>
    <t>Ka6</t>
  </si>
  <si>
    <t>RFID</t>
  </si>
  <si>
    <t>TV Panel</t>
  </si>
  <si>
    <t>TV panel</t>
  </si>
  <si>
    <t>kamery</t>
  </si>
  <si>
    <t>Ka7</t>
  </si>
  <si>
    <t xml:space="preserve"> </t>
  </si>
  <si>
    <t>Umístění</t>
  </si>
  <si>
    <t>část</t>
  </si>
  <si>
    <t>Petr Olšanský, tel. 596 387 444 nebo 720 958 253</t>
  </si>
  <si>
    <t>POKYNY:</t>
  </si>
  <si>
    <t>Dodavatel vyplní pouze zeleně označené buňky na všech listech tohoto sešitu.</t>
  </si>
  <si>
    <t>Vyplněnou přílohu (celý sešit!) uložte do PDF a elektronicky podepište oprávněnou osobou.</t>
  </si>
  <si>
    <t>podepsáno elektronicky</t>
  </si>
  <si>
    <t>JUDr. Olga Guziurová, MPA</t>
  </si>
  <si>
    <t>vedoucí odboru organizačního</t>
  </si>
  <si>
    <t>funkce</t>
  </si>
  <si>
    <t>jméno oprávněné osoby</t>
  </si>
  <si>
    <t>Dodavatel:</t>
  </si>
  <si>
    <t>Objednatel:</t>
  </si>
  <si>
    <t>PŘÍLOHA:</t>
  </si>
  <si>
    <t>PROJEKT:</t>
  </si>
  <si>
    <t>Regionální knihovna Karviná -  revitalizace a vybavení objektů knihovny, CZ.06.04.04/00/22_001/0000433</t>
  </si>
  <si>
    <t>Nákup ICT zařízení 16/2023 (rozšíření datové sítě RKK)</t>
  </si>
  <si>
    <t>Příloha č. 2 Kupní smlouvy SML/1721/2023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</si>
</sst>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&quot; Kč&quot;;[Red]\-#,##0&quot; Kč&quot;"/>
  </numFmts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 ce"/>
      <family val="2"/>
    </font>
    <font>
      <b/>
      <sz val="12"/>
      <name val="Arial CE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CE181E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8" tint="-0.24997000396251678"/>
      <name val="Calibri"/>
      <family val="2"/>
      <scheme val="minor"/>
    </font>
    <font>
      <sz val="11"/>
      <color theme="8" tint="-0.24997000396251678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i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50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>
        <color theme="1" tint="0.49998000264167786"/>
      </right>
      <top/>
      <bottom/>
    </border>
    <border>
      <left/>
      <right/>
      <top style="medium">
        <color theme="1" tint="0.49998000264167786"/>
      </top>
      <bottom/>
    </border>
    <border>
      <left/>
      <right/>
      <top/>
      <bottom style="thin"/>
    </border>
    <border>
      <left/>
      <right/>
      <top style="thin">
        <color theme="4" tint="0.39998000860214233"/>
      </top>
      <bottom style="thin"/>
    </border>
    <border>
      <left/>
      <right/>
      <top style="thin"/>
      <bottom style="thin"/>
    </border>
    <border>
      <left style="thin"/>
      <right/>
      <top style="thin"/>
      <bottom style="thin">
        <color theme="4" tint="0.39998000860214233"/>
      </bottom>
    </border>
    <border>
      <left/>
      <right/>
      <top style="thin"/>
      <bottom style="thin">
        <color theme="4" tint="0.39998000860214233"/>
      </bottom>
    </border>
    <border>
      <left/>
      <right style="thin"/>
      <top style="thin"/>
      <bottom style="thin">
        <color theme="4" tint="0.39998000860214233"/>
      </bottom>
    </border>
    <border>
      <left style="thin"/>
      <right/>
      <top style="thin">
        <color theme="4" tint="0.39998000860214233"/>
      </top>
      <bottom style="thin"/>
    </border>
    <border>
      <left/>
      <right style="thin"/>
      <top style="thin">
        <color theme="4" tint="0.3999800086021423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>
        <color theme="1" tint="0.49998000264167786"/>
      </top>
      <bottom style="thin"/>
    </border>
    <border>
      <left style="medium">
        <color theme="1" tint="0.49998000264167786"/>
      </left>
      <right/>
      <top/>
      <bottom style="medium">
        <color theme="1" tint="0.49998000264167786"/>
      </bottom>
    </border>
    <border>
      <left/>
      <right/>
      <top/>
      <bottom style="medium">
        <color theme="1" tint="0.49998000264167786"/>
      </bottom>
    </border>
    <border>
      <left/>
      <right style="medium">
        <color theme="1" tint="0.49998000264167786"/>
      </right>
      <top/>
      <bottom style="medium">
        <color theme="1" tint="0.49998000264167786"/>
      </bottom>
    </border>
    <border>
      <left style="medium">
        <color theme="1" tint="0.49998000264167786"/>
      </left>
      <right/>
      <top style="medium">
        <color theme="1" tint="0.49998000264167786"/>
      </top>
      <bottom/>
    </border>
    <border>
      <left/>
      <right style="medium">
        <color theme="1" tint="0.49998000264167786"/>
      </right>
      <top style="medium">
        <color theme="1" tint="0.49998000264167786"/>
      </top>
      <bottom/>
    </border>
    <border>
      <left style="medium">
        <color theme="1" tint="0.49998000264167786"/>
      </left>
      <right/>
      <top/>
      <bottom/>
    </border>
    <border>
      <left/>
      <right/>
      <top style="medium">
        <color theme="1" tint="0.49998000264167786"/>
      </top>
      <bottom style="medium">
        <color theme="1" tint="0.49998000264167786"/>
      </bottom>
    </border>
    <border>
      <left style="medium">
        <color theme="1" tint="0.49998000264167786"/>
      </left>
      <right/>
      <top style="medium">
        <color theme="1" tint="0.49998000264167786"/>
      </top>
      <bottom style="thin"/>
    </border>
    <border>
      <left/>
      <right style="medium">
        <color theme="1" tint="0.49998000264167786"/>
      </right>
      <top style="medium">
        <color theme="1" tint="0.49998000264167786"/>
      </top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/>
      <bottom style="medium"/>
    </border>
    <border>
      <left style="hair"/>
      <right style="hair"/>
      <top style="hair"/>
      <bottom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</cellStyleXfs>
  <cellXfs count="147">
    <xf numFmtId="0" fontId="0" fillId="0" borderId="0" xfId="0"/>
    <xf numFmtId="0" fontId="0" fillId="0" borderId="0" xfId="0" applyProtection="1">
      <protection hidden="1"/>
    </xf>
    <xf numFmtId="0" fontId="4" fillId="4" borderId="1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0" fillId="0" borderId="4" xfId="0" applyFont="1" applyBorder="1" applyAlignment="1" applyProtection="1">
      <alignment horizontal="center"/>
      <protection hidden="1"/>
    </xf>
    <xf numFmtId="164" fontId="5" fillId="0" borderId="4" xfId="0" applyNumberFormat="1" applyFont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 wrapText="1"/>
      <protection hidden="1"/>
    </xf>
    <xf numFmtId="164" fontId="5" fillId="0" borderId="5" xfId="0" applyNumberFormat="1" applyFont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164" fontId="0" fillId="0" borderId="5" xfId="0" applyNumberFormat="1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wrapText="1"/>
      <protection hidden="1"/>
    </xf>
    <xf numFmtId="0" fontId="0" fillId="5" borderId="5" xfId="0" applyFont="1" applyFill="1" applyBorder="1" applyAlignment="1" applyProtection="1">
      <alignment horizontal="center"/>
      <protection hidden="1"/>
    </xf>
    <xf numFmtId="0" fontId="6" fillId="6" borderId="6" xfId="0" applyFont="1" applyFill="1" applyBorder="1" applyAlignment="1" applyProtection="1">
      <alignment horizontal="left"/>
      <protection hidden="1"/>
    </xf>
    <xf numFmtId="0" fontId="7" fillId="0" borderId="6" xfId="0" applyFont="1" applyBorder="1" applyAlignment="1" applyProtection="1">
      <alignment horizontal="center"/>
      <protection hidden="1"/>
    </xf>
    <xf numFmtId="0" fontId="7" fillId="0" borderId="7" xfId="0" applyFont="1" applyBorder="1" applyAlignment="1" applyProtection="1">
      <alignment horizontal="center"/>
      <protection hidden="1"/>
    </xf>
    <xf numFmtId="164" fontId="7" fillId="0" borderId="8" xfId="0" applyNumberFormat="1" applyFont="1" applyBorder="1" applyAlignment="1" applyProtection="1">
      <alignment horizontal="center"/>
      <protection hidden="1"/>
    </xf>
    <xf numFmtId="164" fontId="8" fillId="6" borderId="8" xfId="0" applyNumberFormat="1" applyFont="1" applyFill="1" applyBorder="1" applyAlignment="1" applyProtection="1">
      <alignment horizontal="center"/>
      <protection hidden="1"/>
    </xf>
    <xf numFmtId="0" fontId="7" fillId="0" borderId="9" xfId="0" applyFont="1" applyBorder="1" applyAlignment="1" applyProtection="1">
      <alignment horizontal="center"/>
      <protection hidden="1"/>
    </xf>
    <xf numFmtId="164" fontId="8" fillId="6" borderId="9" xfId="0" applyNumberFormat="1" applyFont="1" applyFill="1" applyBorder="1" applyAlignment="1" applyProtection="1">
      <alignment horizontal="center"/>
      <protection hidden="1"/>
    </xf>
    <xf numFmtId="164" fontId="0" fillId="5" borderId="5" xfId="0" applyNumberFormat="1" applyFont="1" applyFill="1" applyBorder="1" applyAlignment="1" applyProtection="1">
      <alignment horizontal="center"/>
      <protection hidden="1"/>
    </xf>
    <xf numFmtId="0" fontId="0" fillId="5" borderId="0" xfId="0" applyFont="1" applyFill="1" applyAlignment="1" applyProtection="1">
      <alignment wrapText="1"/>
      <protection hidden="1"/>
    </xf>
    <xf numFmtId="0" fontId="5" fillId="5" borderId="5" xfId="0" applyFont="1" applyFill="1" applyBorder="1" applyAlignment="1" applyProtection="1">
      <alignment horizontal="center"/>
      <protection hidden="1"/>
    </xf>
    <xf numFmtId="164" fontId="5" fillId="5" borderId="5" xfId="0" applyNumberFormat="1" applyFont="1" applyFill="1" applyBorder="1" applyAlignment="1" applyProtection="1">
      <alignment horizontal="center"/>
      <protection hidden="1"/>
    </xf>
    <xf numFmtId="0" fontId="9" fillId="5" borderId="0" xfId="0" applyFont="1" applyFill="1" applyAlignment="1" applyProtection="1">
      <alignment wrapText="1"/>
      <protection hidden="1"/>
    </xf>
    <xf numFmtId="0" fontId="0" fillId="5" borderId="4" xfId="0" applyFont="1" applyFill="1" applyBorder="1" applyAlignment="1" applyProtection="1">
      <alignment horizontal="center"/>
      <protection hidden="1"/>
    </xf>
    <xf numFmtId="164" fontId="0" fillId="0" borderId="4" xfId="0" applyNumberFormat="1" applyFont="1" applyBorder="1" applyAlignment="1" applyProtection="1">
      <alignment horizontal="center"/>
      <protection hidden="1"/>
    </xf>
    <xf numFmtId="0" fontId="1" fillId="0" borderId="0" xfId="22">
      <alignment/>
      <protection/>
    </xf>
    <xf numFmtId="1" fontId="1" fillId="0" borderId="0" xfId="22" applyNumberFormat="1">
      <alignment/>
      <protection/>
    </xf>
    <xf numFmtId="49" fontId="1" fillId="0" borderId="0" xfId="22" applyNumberFormat="1">
      <alignment/>
      <protection/>
    </xf>
    <xf numFmtId="0" fontId="10" fillId="0" borderId="0" xfId="22" applyFont="1">
      <alignment/>
      <protection/>
    </xf>
    <xf numFmtId="0" fontId="1" fillId="0" borderId="0" xfId="22" applyAlignment="1">
      <alignment vertical="top"/>
      <protection/>
    </xf>
    <xf numFmtId="1" fontId="1" fillId="0" borderId="0" xfId="22" applyNumberFormat="1" applyAlignment="1">
      <alignment vertical="top" wrapText="1"/>
      <protection/>
    </xf>
    <xf numFmtId="49" fontId="1" fillId="0" borderId="0" xfId="22" applyNumberFormat="1" applyAlignment="1">
      <alignment vertical="top" wrapText="1"/>
      <protection/>
    </xf>
    <xf numFmtId="0" fontId="16" fillId="0" borderId="0" xfId="22" applyFont="1" applyAlignment="1">
      <alignment horizontal="left" vertical="top"/>
      <protection/>
    </xf>
    <xf numFmtId="44" fontId="17" fillId="0" borderId="0" xfId="22" applyNumberFormat="1" applyFont="1">
      <alignment/>
      <protection/>
    </xf>
    <xf numFmtId="0" fontId="18" fillId="0" borderId="0" xfId="22" applyFont="1" applyAlignment="1">
      <alignment vertical="top"/>
      <protection/>
    </xf>
    <xf numFmtId="0" fontId="11" fillId="0" borderId="0" xfId="22" applyFont="1" applyAlignment="1">
      <alignment horizontal="center" vertical="top"/>
      <protection/>
    </xf>
    <xf numFmtId="0" fontId="11" fillId="0" borderId="0" xfId="22" applyFont="1" applyAlignment="1">
      <alignment vertical="top" wrapText="1"/>
      <protection/>
    </xf>
    <xf numFmtId="0" fontId="11" fillId="0" borderId="0" xfId="22" applyFont="1" applyAlignment="1">
      <alignment vertical="top"/>
      <protection/>
    </xf>
    <xf numFmtId="1" fontId="11" fillId="0" borderId="0" xfId="22" applyNumberFormat="1" applyFont="1">
      <alignment/>
      <protection/>
    </xf>
    <xf numFmtId="49" fontId="11" fillId="0" borderId="0" xfId="22" applyNumberFormat="1" applyFont="1">
      <alignment/>
      <protection/>
    </xf>
    <xf numFmtId="44" fontId="19" fillId="0" borderId="0" xfId="22" applyNumberFormat="1" applyFont="1">
      <alignment/>
      <protection/>
    </xf>
    <xf numFmtId="0" fontId="13" fillId="0" borderId="10" xfId="22" applyFont="1" applyBorder="1">
      <alignment/>
      <protection/>
    </xf>
    <xf numFmtId="0" fontId="13" fillId="0" borderId="0" xfId="22" applyFont="1">
      <alignment/>
      <protection/>
    </xf>
    <xf numFmtId="0" fontId="13" fillId="0" borderId="0" xfId="22" applyFont="1" applyAlignment="1">
      <alignment vertical="top"/>
      <protection/>
    </xf>
    <xf numFmtId="0" fontId="14" fillId="0" borderId="11" xfId="22" applyFont="1" applyBorder="1" applyAlignment="1">
      <alignment horizontal="right"/>
      <protection/>
    </xf>
    <xf numFmtId="49" fontId="13" fillId="0" borderId="11" xfId="22" applyNumberFormat="1" applyFont="1" applyBorder="1" applyAlignment="1">
      <alignment vertical="top"/>
      <protection/>
    </xf>
    <xf numFmtId="0" fontId="11" fillId="0" borderId="11" xfId="22" applyFont="1" applyBorder="1" applyAlignment="1">
      <alignment horizontal="right" vertical="top"/>
      <protection/>
    </xf>
    <xf numFmtId="0" fontId="12" fillId="0" borderId="11" xfId="22" applyFont="1" applyBorder="1" applyAlignment="1">
      <alignment vertical="top"/>
      <protection/>
    </xf>
    <xf numFmtId="0" fontId="10" fillId="0" borderId="0" xfId="22" applyFont="1" applyAlignment="1">
      <alignment horizontal="left"/>
      <protection/>
    </xf>
    <xf numFmtId="0" fontId="10" fillId="0" borderId="0" xfId="22" applyFont="1" applyAlignment="1">
      <alignment horizontal="left" vertical="top"/>
      <protection/>
    </xf>
    <xf numFmtId="0" fontId="1" fillId="0" borderId="0" xfId="22" applyAlignment="1">
      <alignment horizontal="right" vertical="top"/>
      <protection/>
    </xf>
    <xf numFmtId="0" fontId="12" fillId="0" borderId="0" xfId="22" applyFont="1">
      <alignment/>
      <protection/>
    </xf>
    <xf numFmtId="0" fontId="12" fillId="0" borderId="0" xfId="22" applyFont="1" applyAlignment="1">
      <alignment vertical="top"/>
      <protection/>
    </xf>
    <xf numFmtId="0" fontId="11" fillId="0" borderId="12" xfId="22" applyFont="1" applyBorder="1" applyAlignment="1">
      <alignment vertical="top" wrapText="1"/>
      <protection/>
    </xf>
    <xf numFmtId="44" fontId="11" fillId="0" borderId="12" xfId="21" applyNumberFormat="1" applyFont="1" applyFill="1" applyBorder="1"/>
    <xf numFmtId="44" fontId="11" fillId="0" borderId="13" xfId="21" applyNumberFormat="1" applyFont="1" applyFill="1" applyBorder="1"/>
    <xf numFmtId="0" fontId="11" fillId="0" borderId="13" xfId="22" applyFont="1" applyBorder="1" applyAlignment="1">
      <alignment vertical="top" wrapText="1"/>
      <protection/>
    </xf>
    <xf numFmtId="0" fontId="11" fillId="0" borderId="14" xfId="22" applyFont="1" applyBorder="1" applyAlignment="1">
      <alignment vertical="top" wrapText="1"/>
      <protection/>
    </xf>
    <xf numFmtId="44" fontId="11" fillId="0" borderId="14" xfId="21" applyNumberFormat="1" applyFont="1" applyFill="1" applyBorder="1"/>
    <xf numFmtId="0" fontId="20" fillId="7" borderId="15" xfId="22" applyNumberFormat="1" applyFont="1" applyFill="1" applyBorder="1" applyAlignment="1">
      <alignment vertical="top" wrapText="1"/>
      <protection/>
    </xf>
    <xf numFmtId="0" fontId="20" fillId="7" borderId="16" xfId="22" applyNumberFormat="1" applyFont="1" applyFill="1" applyBorder="1" applyAlignment="1">
      <alignment vertical="top" wrapText="1"/>
      <protection/>
    </xf>
    <xf numFmtId="0" fontId="20" fillId="7" borderId="16" xfId="22" applyNumberFormat="1" applyFont="1" applyFill="1" applyBorder="1" applyAlignment="1">
      <alignment horizontal="center" vertical="top" wrapText="1"/>
      <protection/>
    </xf>
    <xf numFmtId="0" fontId="20" fillId="7" borderId="16" xfId="22" applyNumberFormat="1" applyFont="1" applyFill="1" applyBorder="1" applyAlignment="1">
      <alignment wrapText="1"/>
      <protection/>
    </xf>
    <xf numFmtId="0" fontId="20" fillId="7" borderId="17" xfId="22" applyNumberFormat="1" applyFont="1" applyFill="1" applyBorder="1" applyAlignment="1">
      <alignment wrapText="1"/>
      <protection/>
    </xf>
    <xf numFmtId="0" fontId="20" fillId="0" borderId="18" xfId="22" applyFont="1" applyBorder="1" applyAlignment="1">
      <alignment horizontal="center" vertical="top" wrapText="1"/>
      <protection/>
    </xf>
    <xf numFmtId="44" fontId="20" fillId="0" borderId="19" xfId="21" applyNumberFormat="1" applyFont="1" applyFill="1" applyBorder="1"/>
    <xf numFmtId="0" fontId="20" fillId="0" borderId="20" xfId="22" applyFont="1" applyBorder="1" applyAlignment="1">
      <alignment horizontal="center" vertical="top" wrapText="1"/>
      <protection/>
    </xf>
    <xf numFmtId="44" fontId="20" fillId="0" borderId="21" xfId="21" applyNumberFormat="1" applyFont="1" applyFill="1" applyBorder="1"/>
    <xf numFmtId="0" fontId="20" fillId="0" borderId="22" xfId="22" applyFont="1" applyBorder="1" applyAlignment="1">
      <alignment horizontal="center" vertical="top" wrapText="1"/>
      <protection/>
    </xf>
    <xf numFmtId="44" fontId="20" fillId="0" borderId="23" xfId="21" applyNumberFormat="1" applyFont="1" applyFill="1" applyBorder="1"/>
    <xf numFmtId="0" fontId="20" fillId="0" borderId="22" xfId="0" applyFont="1" applyFill="1" applyBorder="1" applyAlignment="1" applyProtection="1">
      <alignment vertical="top"/>
      <protection/>
    </xf>
    <xf numFmtId="44" fontId="17" fillId="0" borderId="12" xfId="0" applyNumberFormat="1" applyFont="1" applyFill="1" applyBorder="1" applyAlignment="1" applyProtection="1">
      <alignment/>
      <protection/>
    </xf>
    <xf numFmtId="0" fontId="11" fillId="0" borderId="0" xfId="22" applyFont="1" applyAlignment="1">
      <alignment horizontal="right" vertical="top"/>
      <protection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 wrapText="1"/>
      <protection hidden="1"/>
    </xf>
    <xf numFmtId="0" fontId="0" fillId="5" borderId="5" xfId="0" applyFill="1" applyBorder="1" applyAlignment="1" applyProtection="1">
      <alignment horizontal="center"/>
      <protection hidden="1"/>
    </xf>
    <xf numFmtId="164" fontId="0" fillId="5" borderId="5" xfId="0" applyNumberFormat="1" applyFill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164" fontId="0" fillId="0" borderId="5" xfId="0" applyNumberFormat="1" applyBorder="1" applyAlignment="1" applyProtection="1">
      <alignment horizontal="center"/>
      <protection hidden="1"/>
    </xf>
    <xf numFmtId="0" fontId="1" fillId="0" borderId="0" xfId="22" applyBorder="1" applyAlignment="1">
      <alignment horizontal="center"/>
      <protection/>
    </xf>
    <xf numFmtId="49" fontId="14" fillId="0" borderId="24" xfId="20" applyNumberFormat="1" applyFont="1" applyFill="1" applyBorder="1" applyAlignment="1">
      <alignment horizontal="right" vertical="top"/>
    </xf>
    <xf numFmtId="0" fontId="11" fillId="0" borderId="24" xfId="22" applyFont="1" applyBorder="1" applyAlignment="1">
      <alignment horizontal="right"/>
      <protection/>
    </xf>
    <xf numFmtId="44" fontId="19" fillId="8" borderId="23" xfId="0" applyNumberFormat="1" applyFont="1" applyFill="1" applyBorder="1" applyAlignment="1" applyProtection="1">
      <alignment/>
      <protection/>
    </xf>
    <xf numFmtId="164" fontId="5" fillId="9" borderId="4" xfId="0" applyNumberFormat="1" applyFont="1" applyFill="1" applyBorder="1" applyAlignment="1" applyProtection="1">
      <alignment horizontal="center"/>
      <protection locked="0"/>
    </xf>
    <xf numFmtId="164" fontId="5" fillId="9" borderId="5" xfId="0" applyNumberFormat="1" applyFont="1" applyFill="1" applyBorder="1" applyAlignment="1" applyProtection="1">
      <alignment horizontal="center"/>
      <protection locked="0"/>
    </xf>
    <xf numFmtId="164" fontId="5" fillId="9" borderId="4" xfId="0" applyNumberFormat="1" applyFont="1" applyFill="1" applyBorder="1" applyAlignment="1" applyProtection="1">
      <alignment horizontal="center"/>
      <protection hidden="1" locked="0"/>
    </xf>
    <xf numFmtId="164" fontId="5" fillId="9" borderId="5" xfId="0" applyNumberFormat="1" applyFont="1" applyFill="1" applyBorder="1" applyAlignment="1" applyProtection="1">
      <alignment horizontal="center"/>
      <protection hidden="1" locked="0"/>
    </xf>
    <xf numFmtId="0" fontId="0" fillId="0" borderId="0" xfId="0" applyAlignment="1" applyProtection="1">
      <alignment wrapText="1"/>
      <protection hidden="1"/>
    </xf>
    <xf numFmtId="0" fontId="0" fillId="5" borderId="0" xfId="0" applyFill="1" applyAlignment="1" applyProtection="1">
      <alignment wrapText="1"/>
      <protection hidden="1"/>
    </xf>
    <xf numFmtId="0" fontId="1" fillId="0" borderId="0" xfId="22" applyFont="1" applyAlignment="1">
      <alignment vertical="top"/>
      <protection/>
    </xf>
    <xf numFmtId="0" fontId="21" fillId="0" borderId="0" xfId="0" applyFont="1"/>
    <xf numFmtId="0" fontId="1" fillId="3" borderId="24" xfId="21" applyBorder="1" applyAlignment="1" applyProtection="1">
      <alignment horizontal="left" vertical="top"/>
      <protection locked="0"/>
    </xf>
    <xf numFmtId="49" fontId="1" fillId="3" borderId="24" xfId="21" applyNumberFormat="1" applyBorder="1" applyAlignment="1" applyProtection="1">
      <alignment horizontal="left" vertical="top"/>
      <protection locked="0"/>
    </xf>
    <xf numFmtId="0" fontId="16" fillId="0" borderId="0" xfId="22" applyFont="1" applyAlignment="1">
      <alignment vertical="top"/>
      <protection/>
    </xf>
    <xf numFmtId="0" fontId="22" fillId="0" borderId="0" xfId="22" applyFont="1" applyAlignment="1">
      <alignment horizontal="left" vertical="top"/>
      <protection/>
    </xf>
    <xf numFmtId="0" fontId="23" fillId="0" borderId="0" xfId="22" applyFont="1" applyAlignment="1">
      <alignment vertical="top"/>
      <protection/>
    </xf>
    <xf numFmtId="0" fontId="24" fillId="0" borderId="0" xfId="22" applyFont="1" applyAlignment="1">
      <alignment horizontal="right" vertical="top"/>
      <protection/>
    </xf>
    <xf numFmtId="0" fontId="11" fillId="0" borderId="25" xfId="22" applyFont="1" applyBorder="1" applyAlignment="1">
      <alignment horizontal="right" vertical="top"/>
      <protection/>
    </xf>
    <xf numFmtId="0" fontId="11" fillId="0" borderId="26" xfId="22" applyFont="1" applyBorder="1" applyAlignment="1">
      <alignment horizontal="right" vertical="top"/>
      <protection/>
    </xf>
    <xf numFmtId="0" fontId="13" fillId="0" borderId="26" xfId="22" applyFont="1" applyBorder="1" applyAlignment="1">
      <alignment horizontal="left"/>
      <protection/>
    </xf>
    <xf numFmtId="0" fontId="13" fillId="0" borderId="27" xfId="22" applyFont="1" applyBorder="1" applyAlignment="1">
      <alignment horizontal="left"/>
      <protection/>
    </xf>
    <xf numFmtId="0" fontId="11" fillId="0" borderId="0" xfId="22" applyFont="1" applyAlignment="1">
      <alignment horizontal="right" vertical="top"/>
      <protection/>
    </xf>
    <xf numFmtId="0" fontId="12" fillId="0" borderId="0" xfId="22" applyFont="1" applyAlignment="1">
      <alignment horizontal="left"/>
      <protection/>
    </xf>
    <xf numFmtId="49" fontId="12" fillId="0" borderId="0" xfId="22" applyNumberFormat="1" applyFont="1" applyAlignment="1">
      <alignment horizontal="left"/>
      <protection/>
    </xf>
    <xf numFmtId="0" fontId="11" fillId="0" borderId="28" xfId="22" applyFont="1" applyBorder="1" applyAlignment="1">
      <alignment horizontal="right" vertical="top"/>
      <protection/>
    </xf>
    <xf numFmtId="0" fontId="11" fillId="0" borderId="11" xfId="22" applyFont="1" applyBorder="1" applyAlignment="1">
      <alignment horizontal="right" vertical="top"/>
      <protection/>
    </xf>
    <xf numFmtId="49" fontId="13" fillId="0" borderId="11" xfId="22" applyNumberFormat="1" applyFont="1" applyBorder="1" applyAlignment="1">
      <alignment horizontal="center"/>
      <protection/>
    </xf>
    <xf numFmtId="49" fontId="13" fillId="0" borderId="29" xfId="22" applyNumberFormat="1" applyFont="1" applyBorder="1" applyAlignment="1">
      <alignment horizontal="center"/>
      <protection/>
    </xf>
    <xf numFmtId="0" fontId="11" fillId="0" borderId="30" xfId="22" applyFont="1" applyBorder="1" applyAlignment="1">
      <alignment horizontal="right" vertical="top"/>
      <protection/>
    </xf>
    <xf numFmtId="0" fontId="11" fillId="0" borderId="0" xfId="22" applyFont="1" applyBorder="1" applyAlignment="1">
      <alignment horizontal="right" vertical="top"/>
      <protection/>
    </xf>
    <xf numFmtId="0" fontId="13" fillId="0" borderId="0" xfId="22" applyFont="1" applyAlignment="1">
      <alignment horizontal="left"/>
      <protection/>
    </xf>
    <xf numFmtId="0" fontId="13" fillId="0" borderId="10" xfId="22" applyFont="1" applyBorder="1" applyAlignment="1">
      <alignment horizontal="left"/>
      <protection/>
    </xf>
    <xf numFmtId="0" fontId="15" fillId="0" borderId="0" xfId="22" applyFont="1" applyAlignment="1">
      <alignment horizontal="center" vertical="top"/>
      <protection/>
    </xf>
    <xf numFmtId="0" fontId="1" fillId="0" borderId="31" xfId="22" applyBorder="1" applyAlignment="1">
      <alignment horizontal="right" vertical="top"/>
      <protection/>
    </xf>
    <xf numFmtId="0" fontId="1" fillId="0" borderId="31" xfId="22" applyBorder="1" applyAlignment="1">
      <alignment horizontal="left"/>
      <protection/>
    </xf>
    <xf numFmtId="0" fontId="11" fillId="0" borderId="32" xfId="22" applyFont="1" applyBorder="1" applyAlignment="1">
      <alignment horizontal="right" vertical="top"/>
      <protection/>
    </xf>
    <xf numFmtId="0" fontId="11" fillId="0" borderId="24" xfId="22" applyFont="1" applyBorder="1" applyAlignment="1">
      <alignment horizontal="right" vertical="top"/>
      <protection/>
    </xf>
    <xf numFmtId="49" fontId="1" fillId="3" borderId="24" xfId="21" applyNumberFormat="1" applyBorder="1" applyAlignment="1" applyProtection="1">
      <alignment horizontal="left"/>
      <protection locked="0"/>
    </xf>
    <xf numFmtId="49" fontId="1" fillId="3" borderId="33" xfId="21" applyNumberFormat="1" applyBorder="1" applyAlignment="1" applyProtection="1">
      <alignment horizontal="left"/>
      <protection locked="0"/>
    </xf>
    <xf numFmtId="0" fontId="1" fillId="0" borderId="0" xfId="22" applyBorder="1" applyAlignment="1">
      <alignment horizontal="center"/>
      <protection/>
    </xf>
    <xf numFmtId="0" fontId="10" fillId="0" borderId="0" xfId="22" applyFont="1" applyAlignment="1">
      <alignment horizontal="center"/>
      <protection/>
    </xf>
    <xf numFmtId="0" fontId="11" fillId="0" borderId="14" xfId="22" applyFont="1" applyBorder="1" applyAlignment="1">
      <alignment vertical="top" wrapText="1"/>
      <protection/>
    </xf>
    <xf numFmtId="0" fontId="11" fillId="0" borderId="12" xfId="22" applyFont="1" applyBorder="1" applyAlignment="1">
      <alignment vertical="top" wrapText="1"/>
      <protection/>
    </xf>
    <xf numFmtId="0" fontId="11" fillId="0" borderId="12" xfId="0" applyFont="1" applyFill="1" applyBorder="1" applyAlignment="1" applyProtection="1">
      <alignment vertical="top"/>
      <protection/>
    </xf>
    <xf numFmtId="0" fontId="11" fillId="0" borderId="13" xfId="22" applyFont="1" applyBorder="1" applyAlignment="1">
      <alignment vertical="top" wrapText="1"/>
      <protection/>
    </xf>
    <xf numFmtId="0" fontId="1" fillId="3" borderId="0" xfId="21" applyFont="1" applyAlignment="1" applyProtection="1">
      <alignment horizontal="left" vertical="top"/>
      <protection locked="0"/>
    </xf>
    <xf numFmtId="0" fontId="1" fillId="3" borderId="0" xfId="21" applyAlignment="1" applyProtection="1">
      <alignment horizontal="left" vertical="top"/>
      <protection locked="0"/>
    </xf>
    <xf numFmtId="0" fontId="22" fillId="0" borderId="0" xfId="22" applyFont="1" applyAlignment="1">
      <alignment horizontal="left" vertical="top"/>
      <protection/>
    </xf>
    <xf numFmtId="0" fontId="1" fillId="0" borderId="0" xfId="22" applyFont="1" applyAlignment="1">
      <alignment horizontal="left" vertical="top"/>
      <protection/>
    </xf>
    <xf numFmtId="0" fontId="1" fillId="0" borderId="0" xfId="22" applyAlignment="1">
      <alignment horizontal="left"/>
      <protection/>
    </xf>
    <xf numFmtId="0" fontId="0" fillId="0" borderId="0" xfId="0" applyFont="1" applyBorder="1" applyProtection="1">
      <protection hidden="1"/>
    </xf>
    <xf numFmtId="0" fontId="0" fillId="5" borderId="34" xfId="0" applyFont="1" applyFill="1" applyBorder="1" applyAlignment="1" applyProtection="1">
      <alignment horizontal="center"/>
      <protection hidden="1"/>
    </xf>
    <xf numFmtId="0" fontId="0" fillId="5" borderId="35" xfId="0" applyFont="1" applyFill="1" applyBorder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0" fillId="0" borderId="36" xfId="0" applyFont="1" applyBorder="1" applyProtection="1">
      <protection hidden="1"/>
    </xf>
    <xf numFmtId="0" fontId="0" fillId="5" borderId="37" xfId="0" applyFont="1" applyFill="1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0" fillId="5" borderId="34" xfId="0" applyFill="1" applyBorder="1" applyAlignment="1" applyProtection="1">
      <alignment horizontal="center"/>
      <protection hidden="1"/>
    </xf>
    <xf numFmtId="0" fontId="0" fillId="5" borderId="35" xfId="0" applyFill="1" applyBorder="1" applyAlignment="1" applyProtection="1">
      <alignment horizontal="center"/>
      <protection hidden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 % – Zvýraznění2" xfId="20"/>
    <cellStyle name="40 % – Zvýraznění6" xfId="21"/>
    <cellStyle name="Normální 2" xfId="22"/>
    <cellStyle name="Měna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7"/>
  <sheetViews>
    <sheetView showGridLines="0" tabSelected="1" workbookViewId="0" topLeftCell="A1">
      <selection activeCell="D5" sqref="D5:I5"/>
    </sheetView>
  </sheetViews>
  <sheetFormatPr defaultColWidth="8.7109375" defaultRowHeight="12.75"/>
  <cols>
    <col min="1" max="1" width="2.421875" style="30" customWidth="1"/>
    <col min="2" max="2" width="6.140625" style="34" customWidth="1"/>
    <col min="3" max="3" width="18.7109375" style="34" customWidth="1"/>
    <col min="4" max="4" width="53.140625" style="34" customWidth="1"/>
    <col min="5" max="5" width="6.421875" style="34" customWidth="1"/>
    <col min="6" max="6" width="12.421875" style="34" customWidth="1"/>
    <col min="7" max="7" width="13.421875" style="30" customWidth="1"/>
    <col min="8" max="8" width="15.28125" style="30" customWidth="1"/>
    <col min="9" max="9" width="15.28125" style="33" customWidth="1"/>
    <col min="10" max="13" width="10.28125" style="32" customWidth="1"/>
    <col min="14" max="14" width="6.7109375" style="31" customWidth="1"/>
    <col min="15" max="15" width="10.28125" style="31" customWidth="1"/>
    <col min="16" max="16" width="10.28125" style="30" customWidth="1"/>
    <col min="17" max="16384" width="8.7109375" style="30" customWidth="1"/>
  </cols>
  <sheetData>
    <row r="1" spans="3:4" ht="12.75">
      <c r="C1" s="101" t="s">
        <v>122</v>
      </c>
      <c r="D1" s="95" t="s">
        <v>123</v>
      </c>
    </row>
    <row r="2" ht="12.75">
      <c r="D2" s="100" t="s">
        <v>124</v>
      </c>
    </row>
    <row r="3" ht="12.75">
      <c r="D3" s="100"/>
    </row>
    <row r="4" spans="2:9" ht="12.75">
      <c r="B4" s="106" t="s">
        <v>132</v>
      </c>
      <c r="C4" s="106"/>
      <c r="D4" s="57" t="s">
        <v>136</v>
      </c>
      <c r="E4" s="57"/>
      <c r="F4" s="57"/>
      <c r="G4" s="56"/>
      <c r="H4" s="56"/>
      <c r="I4" s="56"/>
    </row>
    <row r="5" spans="2:9" ht="12.75">
      <c r="B5" s="106" t="s">
        <v>87</v>
      </c>
      <c r="C5" s="106"/>
      <c r="D5" s="107" t="s">
        <v>135</v>
      </c>
      <c r="E5" s="107"/>
      <c r="F5" s="107"/>
      <c r="G5" s="107"/>
      <c r="H5" s="107"/>
      <c r="I5" s="107"/>
    </row>
    <row r="6" spans="2:9" ht="12.75">
      <c r="B6" s="106" t="s">
        <v>133</v>
      </c>
      <c r="C6" s="106"/>
      <c r="D6" s="108" t="s">
        <v>134</v>
      </c>
      <c r="E6" s="108"/>
      <c r="F6" s="108"/>
      <c r="G6" s="108"/>
      <c r="H6" s="108"/>
      <c r="I6" s="108"/>
    </row>
    <row r="7" spans="2:9" ht="15.75" thickBot="1">
      <c r="B7" s="55"/>
      <c r="C7" s="55"/>
      <c r="D7" s="54"/>
      <c r="E7" s="54"/>
      <c r="F7" s="54"/>
      <c r="G7" s="53"/>
      <c r="H7" s="53"/>
      <c r="I7" s="53"/>
    </row>
    <row r="8" spans="2:9" ht="12.75">
      <c r="B8" s="109" t="s">
        <v>88</v>
      </c>
      <c r="C8" s="110"/>
      <c r="D8" s="52" t="s">
        <v>89</v>
      </c>
      <c r="E8" s="51" t="s">
        <v>90</v>
      </c>
      <c r="F8" s="50" t="s">
        <v>91</v>
      </c>
      <c r="G8" s="49" t="s">
        <v>92</v>
      </c>
      <c r="H8" s="111" t="s">
        <v>93</v>
      </c>
      <c r="I8" s="112"/>
    </row>
    <row r="9" spans="2:9" ht="12.75">
      <c r="B9" s="113" t="s">
        <v>94</v>
      </c>
      <c r="C9" s="114"/>
      <c r="D9" s="115" t="s">
        <v>95</v>
      </c>
      <c r="E9" s="115"/>
      <c r="F9" s="115"/>
      <c r="G9" s="115"/>
      <c r="H9" s="115"/>
      <c r="I9" s="116"/>
    </row>
    <row r="10" spans="2:9" ht="12.75">
      <c r="B10" s="113" t="s">
        <v>96</v>
      </c>
      <c r="C10" s="114"/>
      <c r="D10" s="48" t="s">
        <v>97</v>
      </c>
      <c r="E10" s="77" t="s">
        <v>98</v>
      </c>
      <c r="F10" s="48" t="s">
        <v>99</v>
      </c>
      <c r="G10" s="47"/>
      <c r="H10" s="47"/>
      <c r="I10" s="46"/>
    </row>
    <row r="11" spans="2:9" ht="15.75" thickBot="1">
      <c r="B11" s="102" t="s">
        <v>100</v>
      </c>
      <c r="C11" s="103"/>
      <c r="D11" s="104" t="s">
        <v>121</v>
      </c>
      <c r="E11" s="104"/>
      <c r="F11" s="104"/>
      <c r="G11" s="104"/>
      <c r="H11" s="104"/>
      <c r="I11" s="105"/>
    </row>
    <row r="12" spans="2:9" ht="15.75" thickBot="1">
      <c r="B12" s="118"/>
      <c r="C12" s="118"/>
      <c r="D12" s="119"/>
      <c r="E12" s="119"/>
      <c r="F12" s="119"/>
      <c r="G12" s="119"/>
      <c r="H12" s="119"/>
      <c r="I12" s="119"/>
    </row>
    <row r="13" spans="2:9" ht="12.75">
      <c r="B13" s="120" t="s">
        <v>101</v>
      </c>
      <c r="C13" s="121"/>
      <c r="D13" s="96"/>
      <c r="E13" s="85" t="s">
        <v>90</v>
      </c>
      <c r="F13" s="97"/>
      <c r="G13" s="86" t="s">
        <v>92</v>
      </c>
      <c r="H13" s="122"/>
      <c r="I13" s="123"/>
    </row>
    <row r="14" spans="2:9" ht="12.75">
      <c r="B14" s="84"/>
      <c r="C14" s="84"/>
      <c r="D14" s="30"/>
      <c r="E14" s="84"/>
      <c r="F14" s="84"/>
      <c r="G14" s="84"/>
      <c r="H14" s="84"/>
      <c r="I14" s="84"/>
    </row>
    <row r="15" spans="2:9" ht="12.75">
      <c r="B15" s="124"/>
      <c r="C15" s="124"/>
      <c r="D15" s="124"/>
      <c r="E15" s="124"/>
      <c r="F15" s="124"/>
      <c r="G15" s="124"/>
      <c r="H15" s="124"/>
      <c r="I15" s="124"/>
    </row>
    <row r="16" spans="2:9" ht="12.75">
      <c r="B16" s="125" t="s">
        <v>107</v>
      </c>
      <c r="C16" s="125"/>
      <c r="D16" s="125"/>
      <c r="E16" s="125"/>
      <c r="F16" s="125"/>
      <c r="G16" s="125"/>
      <c r="H16" s="125"/>
      <c r="I16" s="125"/>
    </row>
    <row r="17" spans="2:9" s="33" customFormat="1" ht="26.25">
      <c r="B17" s="64" t="s">
        <v>106</v>
      </c>
      <c r="C17" s="65" t="s">
        <v>119</v>
      </c>
      <c r="D17" s="65" t="s">
        <v>120</v>
      </c>
      <c r="E17" s="66" t="s">
        <v>118</v>
      </c>
      <c r="F17" s="65"/>
      <c r="G17" s="67" t="s">
        <v>105</v>
      </c>
      <c r="H17" s="67" t="s">
        <v>104</v>
      </c>
      <c r="I17" s="68" t="s">
        <v>103</v>
      </c>
    </row>
    <row r="18" spans="2:9" s="33" customFormat="1" ht="12.75">
      <c r="B18" s="69">
        <v>1</v>
      </c>
      <c r="C18" s="61" t="s">
        <v>108</v>
      </c>
      <c r="D18" s="129" t="s">
        <v>109</v>
      </c>
      <c r="E18" s="129"/>
      <c r="F18" s="129"/>
      <c r="G18" s="60">
        <f>1_Ka1!H23</f>
        <v>0</v>
      </c>
      <c r="H18" s="60">
        <f>G18*1.21</f>
        <v>0</v>
      </c>
      <c r="I18" s="70">
        <f>H18+G18</f>
        <v>0</v>
      </c>
    </row>
    <row r="19" spans="2:9" s="33" customFormat="1" ht="12.75">
      <c r="B19" s="71">
        <v>2</v>
      </c>
      <c r="C19" s="62" t="s">
        <v>108</v>
      </c>
      <c r="D19" s="126" t="s">
        <v>113</v>
      </c>
      <c r="E19" s="126"/>
      <c r="F19" s="126"/>
      <c r="G19" s="63">
        <f>1_Ka1!H45</f>
        <v>0</v>
      </c>
      <c r="H19" s="63">
        <f aca="true" t="shared" si="0" ref="H19:H26">G19*1.21</f>
        <v>0</v>
      </c>
      <c r="I19" s="72">
        <f aca="true" t="shared" si="1" ref="I19:I26">H19+G19</f>
        <v>0</v>
      </c>
    </row>
    <row r="20" spans="2:9" s="33" customFormat="1" ht="12.75">
      <c r="B20" s="73">
        <v>3</v>
      </c>
      <c r="C20" s="58" t="s">
        <v>108</v>
      </c>
      <c r="D20" s="127" t="s">
        <v>110</v>
      </c>
      <c r="E20" s="127"/>
      <c r="F20" s="127"/>
      <c r="G20" s="59">
        <f>1_Ka1!H65</f>
        <v>0</v>
      </c>
      <c r="H20" s="59">
        <f t="shared" si="0"/>
        <v>0</v>
      </c>
      <c r="I20" s="74">
        <f t="shared" si="1"/>
        <v>0</v>
      </c>
    </row>
    <row r="21" spans="2:9" s="33" customFormat="1" ht="12.75">
      <c r="B21" s="71">
        <v>4</v>
      </c>
      <c r="C21" s="62" t="s">
        <v>108</v>
      </c>
      <c r="D21" s="126" t="s">
        <v>111</v>
      </c>
      <c r="E21" s="126"/>
      <c r="F21" s="126"/>
      <c r="G21" s="63">
        <f>1_Ka1!H86</f>
        <v>0</v>
      </c>
      <c r="H21" s="63">
        <f t="shared" si="0"/>
        <v>0</v>
      </c>
      <c r="I21" s="72">
        <f t="shared" si="1"/>
        <v>0</v>
      </c>
    </row>
    <row r="22" spans="2:9" s="33" customFormat="1" ht="17.25" customHeight="1">
      <c r="B22" s="71">
        <v>5</v>
      </c>
      <c r="C22" s="62" t="s">
        <v>108</v>
      </c>
      <c r="D22" s="126" t="s">
        <v>115</v>
      </c>
      <c r="E22" s="126"/>
      <c r="F22" s="126"/>
      <c r="G22" s="63">
        <f>1_Ka1!H107</f>
        <v>0</v>
      </c>
      <c r="H22" s="63">
        <f t="shared" si="0"/>
        <v>0</v>
      </c>
      <c r="I22" s="72">
        <f t="shared" si="1"/>
        <v>0</v>
      </c>
    </row>
    <row r="23" spans="2:9" s="33" customFormat="1" ht="12.75">
      <c r="B23" s="71">
        <v>6</v>
      </c>
      <c r="C23" s="62" t="s">
        <v>112</v>
      </c>
      <c r="D23" s="126" t="s">
        <v>113</v>
      </c>
      <c r="E23" s="126"/>
      <c r="F23" s="126"/>
      <c r="G23" s="63">
        <f>2_Ka6!H21</f>
        <v>0</v>
      </c>
      <c r="H23" s="63">
        <f t="shared" si="0"/>
        <v>0</v>
      </c>
      <c r="I23" s="72">
        <f t="shared" si="1"/>
        <v>0</v>
      </c>
    </row>
    <row r="24" spans="2:9" s="33" customFormat="1" ht="12.75">
      <c r="B24" s="71">
        <v>7</v>
      </c>
      <c r="C24" s="62" t="s">
        <v>112</v>
      </c>
      <c r="D24" s="126" t="s">
        <v>114</v>
      </c>
      <c r="E24" s="126"/>
      <c r="F24" s="126"/>
      <c r="G24" s="63">
        <f>2_Ka6!H42</f>
        <v>0</v>
      </c>
      <c r="H24" s="63">
        <f t="shared" si="0"/>
        <v>0</v>
      </c>
      <c r="I24" s="72">
        <f t="shared" si="1"/>
        <v>0</v>
      </c>
    </row>
    <row r="25" spans="2:9" s="33" customFormat="1" ht="12.75">
      <c r="B25" s="71">
        <v>8</v>
      </c>
      <c r="C25" s="62" t="s">
        <v>112</v>
      </c>
      <c r="D25" s="126" t="s">
        <v>116</v>
      </c>
      <c r="E25" s="126"/>
      <c r="F25" s="126"/>
      <c r="G25" s="63">
        <f>2_Ka6!H59</f>
        <v>0</v>
      </c>
      <c r="H25" s="63">
        <f t="shared" si="0"/>
        <v>0</v>
      </c>
      <c r="I25" s="72">
        <f t="shared" si="1"/>
        <v>0</v>
      </c>
    </row>
    <row r="26" spans="2:9" s="33" customFormat="1" ht="12.75">
      <c r="B26" s="73">
        <v>9</v>
      </c>
      <c r="C26" s="58" t="s">
        <v>117</v>
      </c>
      <c r="D26" s="127" t="s">
        <v>115</v>
      </c>
      <c r="E26" s="127"/>
      <c r="F26" s="127"/>
      <c r="G26" s="59">
        <f>3_Ka7!H22</f>
        <v>0</v>
      </c>
      <c r="H26" s="60">
        <f t="shared" si="0"/>
        <v>0</v>
      </c>
      <c r="I26" s="70">
        <f t="shared" si="1"/>
        <v>0</v>
      </c>
    </row>
    <row r="27" spans="2:15" ht="12.75">
      <c r="B27" s="75" t="s">
        <v>102</v>
      </c>
      <c r="C27" s="128"/>
      <c r="D27" s="128"/>
      <c r="E27" s="128"/>
      <c r="F27" s="128"/>
      <c r="G27" s="76">
        <f>SUM(G18:G26)</f>
        <v>0</v>
      </c>
      <c r="H27" s="76">
        <f>SUM(H18:H26)</f>
        <v>0</v>
      </c>
      <c r="I27" s="87">
        <f>SUM(I18:I26)</f>
        <v>0</v>
      </c>
      <c r="J27" s="30"/>
      <c r="K27" s="30"/>
      <c r="L27" s="30"/>
      <c r="M27" s="30"/>
      <c r="N27" s="30"/>
      <c r="O27" s="30"/>
    </row>
    <row r="28" spans="2:15" ht="12.75">
      <c r="B28" s="42"/>
      <c r="C28" s="42"/>
      <c r="D28" s="41"/>
      <c r="E28" s="40"/>
      <c r="F28" s="39"/>
      <c r="G28" s="38"/>
      <c r="H28" s="38"/>
      <c r="I28" s="45"/>
      <c r="J28" s="44"/>
      <c r="K28" s="44"/>
      <c r="L28" s="44"/>
      <c r="M28" s="44"/>
      <c r="N28" s="43"/>
      <c r="O28" s="43"/>
    </row>
    <row r="29" spans="2:15" ht="12.75">
      <c r="B29" s="134" t="s">
        <v>130</v>
      </c>
      <c r="C29" s="134"/>
      <c r="D29" s="41"/>
      <c r="E29" s="40"/>
      <c r="F29" s="134" t="s">
        <v>131</v>
      </c>
      <c r="G29" s="134"/>
      <c r="H29" s="38"/>
      <c r="I29" s="45"/>
      <c r="J29" s="44"/>
      <c r="K29" s="44"/>
      <c r="L29" s="44"/>
      <c r="M29" s="44"/>
      <c r="N29" s="43"/>
      <c r="O29" s="43"/>
    </row>
    <row r="30" spans="2:8" ht="18" customHeight="1">
      <c r="B30" s="99" t="s">
        <v>125</v>
      </c>
      <c r="C30" s="42"/>
      <c r="D30" s="41"/>
      <c r="E30" s="40"/>
      <c r="F30" s="132" t="s">
        <v>125</v>
      </c>
      <c r="G30" s="132"/>
      <c r="H30" s="38"/>
    </row>
    <row r="31" spans="2:6" ht="12.75">
      <c r="B31" s="130" t="s">
        <v>129</v>
      </c>
      <c r="C31" s="131"/>
      <c r="D31" s="98"/>
      <c r="F31" s="94" t="s">
        <v>126</v>
      </c>
    </row>
    <row r="32" spans="2:7" ht="12.75">
      <c r="B32" s="130" t="s">
        <v>128</v>
      </c>
      <c r="C32" s="131"/>
      <c r="D32" s="37"/>
      <c r="F32" s="133" t="s">
        <v>127</v>
      </c>
      <c r="G32" s="133"/>
    </row>
    <row r="33" spans="2:4" ht="12.75">
      <c r="B33" s="37"/>
      <c r="C33" s="37"/>
      <c r="D33" s="37"/>
    </row>
    <row r="34" spans="2:4" ht="12.75">
      <c r="B34" s="37"/>
      <c r="C34" s="37"/>
      <c r="D34" s="37"/>
    </row>
    <row r="35" spans="2:4" ht="12.75">
      <c r="B35" s="37"/>
      <c r="C35" s="37"/>
      <c r="D35" s="37"/>
    </row>
    <row r="36" spans="2:4" ht="12.75">
      <c r="B36" s="117"/>
      <c r="C36" s="117"/>
      <c r="D36" s="117"/>
    </row>
    <row r="37" spans="10:15" ht="12.75">
      <c r="J37" s="36"/>
      <c r="K37" s="36"/>
      <c r="L37" s="36"/>
      <c r="M37" s="36"/>
      <c r="N37" s="35"/>
      <c r="O37" s="35"/>
    </row>
  </sheetData>
  <sheetProtection algorithmName="SHA-512" hashValue="TaD11TWpuHtpOCDDmjuIUAIZuWnCiscjEMOoHk1HZUTD+1acr4Nk2BO1e1a8WSckmdppF1EBzT+CnjMmpzKxWg==" saltValue="9sgVf4H2u+K63jyhw0trOw==" spinCount="100000" sheet="1" objects="1" scenarios="1"/>
  <mergeCells count="35">
    <mergeCell ref="D23:F23"/>
    <mergeCell ref="B31:C31"/>
    <mergeCell ref="B32:C32"/>
    <mergeCell ref="F30:G30"/>
    <mergeCell ref="F32:G32"/>
    <mergeCell ref="B29:C29"/>
    <mergeCell ref="F29:G29"/>
    <mergeCell ref="B36:D36"/>
    <mergeCell ref="B12:C12"/>
    <mergeCell ref="D12:I12"/>
    <mergeCell ref="B13:C13"/>
    <mergeCell ref="H13:I13"/>
    <mergeCell ref="B15:I15"/>
    <mergeCell ref="B16:I16"/>
    <mergeCell ref="D24:F24"/>
    <mergeCell ref="D25:F25"/>
    <mergeCell ref="D26:F26"/>
    <mergeCell ref="C27:F27"/>
    <mergeCell ref="D18:F18"/>
    <mergeCell ref="D19:F19"/>
    <mergeCell ref="D20:F20"/>
    <mergeCell ref="D21:F21"/>
    <mergeCell ref="D22:F22"/>
    <mergeCell ref="B11:C11"/>
    <mergeCell ref="D11:I11"/>
    <mergeCell ref="B4:C4"/>
    <mergeCell ref="B5:C5"/>
    <mergeCell ref="D5:I5"/>
    <mergeCell ref="B6:C6"/>
    <mergeCell ref="D6:I6"/>
    <mergeCell ref="B8:C8"/>
    <mergeCell ref="H8:I8"/>
    <mergeCell ref="B9:C9"/>
    <mergeCell ref="D9:I9"/>
    <mergeCell ref="B10:C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zoomScale="90" zoomScaleNormal="90" workbookViewId="0" topLeftCell="A1">
      <selection activeCell="A1" sqref="A1:H3"/>
    </sheetView>
  </sheetViews>
  <sheetFormatPr defaultColWidth="8.7109375" defaultRowHeight="12.75"/>
  <cols>
    <col min="1" max="1" width="24.8515625" style="1" customWidth="1"/>
    <col min="2" max="2" width="59.421875" style="1" customWidth="1"/>
    <col min="3" max="3" width="8.8515625" style="1" customWidth="1"/>
    <col min="4" max="4" width="14.28125" style="1" customWidth="1"/>
    <col min="5" max="5" width="15.7109375" style="1" customWidth="1"/>
    <col min="6" max="6" width="17.7109375" style="1" customWidth="1"/>
    <col min="7" max="7" width="19.140625" style="1" customWidth="1"/>
    <col min="8" max="8" width="15.28125" style="1" customWidth="1"/>
    <col min="9" max="9" width="34.8515625" style="1" customWidth="1"/>
    <col min="10" max="10" width="23.140625" style="1" customWidth="1"/>
    <col min="11" max="1025" width="11.57421875" style="1" customWidth="1"/>
    <col min="1026" max="16384" width="8.7109375" style="1" customWidth="1"/>
  </cols>
  <sheetData>
    <row r="1" spans="1:8" ht="12.6" customHeight="1">
      <c r="A1" s="138" t="s">
        <v>0</v>
      </c>
      <c r="B1" s="138"/>
      <c r="C1" s="138"/>
      <c r="D1" s="138"/>
      <c r="E1" s="138"/>
      <c r="F1" s="138"/>
      <c r="G1" s="138"/>
      <c r="H1" s="138"/>
    </row>
    <row r="2" spans="1:8" ht="12.6" customHeight="1">
      <c r="A2" s="138"/>
      <c r="B2" s="138"/>
      <c r="C2" s="138"/>
      <c r="D2" s="138"/>
      <c r="E2" s="138"/>
      <c r="F2" s="138"/>
      <c r="G2" s="138"/>
      <c r="H2" s="138"/>
    </row>
    <row r="3" spans="1:8" ht="12.6" customHeight="1">
      <c r="A3" s="138"/>
      <c r="B3" s="138"/>
      <c r="C3" s="138"/>
      <c r="D3" s="138"/>
      <c r="E3" s="138"/>
      <c r="F3" s="138"/>
      <c r="G3" s="138"/>
      <c r="H3" s="138"/>
    </row>
    <row r="4" spans="1:8" ht="15.75">
      <c r="A4" s="139"/>
      <c r="B4" s="139"/>
      <c r="C4" s="139"/>
      <c r="D4" s="139"/>
      <c r="E4" s="139"/>
      <c r="F4" s="139"/>
      <c r="G4" s="139"/>
      <c r="H4" s="139"/>
    </row>
    <row r="5" spans="1:8" ht="13.5" thickBot="1">
      <c r="A5" s="140" t="s">
        <v>1</v>
      </c>
      <c r="B5" s="140"/>
      <c r="C5" s="140"/>
      <c r="D5" s="140"/>
      <c r="E5" s="140"/>
      <c r="F5" s="140"/>
      <c r="G5" s="140"/>
      <c r="H5" s="140"/>
    </row>
    <row r="6" spans="1:9" ht="13.5" thickBot="1">
      <c r="A6" s="2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4" t="s">
        <v>9</v>
      </c>
      <c r="I6" s="5" t="s">
        <v>10</v>
      </c>
    </row>
    <row r="7" spans="1:8" ht="12.75">
      <c r="A7" s="6" t="s">
        <v>11</v>
      </c>
      <c r="B7" s="7" t="s">
        <v>12</v>
      </c>
      <c r="C7" s="6">
        <v>196</v>
      </c>
      <c r="D7" s="88">
        <v>0</v>
      </c>
      <c r="E7" s="88">
        <v>0</v>
      </c>
      <c r="F7" s="8">
        <f aca="true" t="shared" si="0" ref="F7:F20">C7*D7</f>
        <v>0</v>
      </c>
      <c r="G7" s="8">
        <f aca="true" t="shared" si="1" ref="G7:G20">C7*E7</f>
        <v>0</v>
      </c>
      <c r="H7" s="8">
        <f aca="true" t="shared" si="2" ref="H7:H20">D7*C7+C7*E7</f>
        <v>0</v>
      </c>
    </row>
    <row r="8" spans="1:8" ht="12.75">
      <c r="A8" s="9" t="s">
        <v>13</v>
      </c>
      <c r="B8" s="10" t="s">
        <v>14</v>
      </c>
      <c r="C8" s="9">
        <v>62</v>
      </c>
      <c r="D8" s="89">
        <v>0</v>
      </c>
      <c r="E8" s="89">
        <v>0</v>
      </c>
      <c r="F8" s="11">
        <f t="shared" si="0"/>
        <v>0</v>
      </c>
      <c r="G8" s="11">
        <f t="shared" si="1"/>
        <v>0</v>
      </c>
      <c r="H8" s="11">
        <f t="shared" si="2"/>
        <v>0</v>
      </c>
    </row>
    <row r="9" spans="1:8" ht="12.75">
      <c r="A9" s="9" t="s">
        <v>15</v>
      </c>
      <c r="B9" s="12" t="s">
        <v>16</v>
      </c>
      <c r="C9" s="9">
        <v>9</v>
      </c>
      <c r="D9" s="89">
        <v>0</v>
      </c>
      <c r="E9" s="89">
        <v>0</v>
      </c>
      <c r="F9" s="11">
        <f t="shared" si="0"/>
        <v>0</v>
      </c>
      <c r="G9" s="11">
        <f t="shared" si="1"/>
        <v>0</v>
      </c>
      <c r="H9" s="11">
        <f t="shared" si="2"/>
        <v>0</v>
      </c>
    </row>
    <row r="10" spans="1:9" ht="12.75">
      <c r="A10" s="9" t="s">
        <v>17</v>
      </c>
      <c r="B10" s="9" t="s">
        <v>18</v>
      </c>
      <c r="C10" s="9">
        <v>36</v>
      </c>
      <c r="D10" s="89">
        <v>0</v>
      </c>
      <c r="E10" s="89">
        <v>0</v>
      </c>
      <c r="F10" s="11">
        <f t="shared" si="0"/>
        <v>0</v>
      </c>
      <c r="G10" s="11">
        <f t="shared" si="1"/>
        <v>0</v>
      </c>
      <c r="H10" s="11">
        <f t="shared" si="2"/>
        <v>0</v>
      </c>
      <c r="I10" s="5"/>
    </row>
    <row r="11" spans="1:9" ht="12.75">
      <c r="A11" s="9" t="s">
        <v>19</v>
      </c>
      <c r="B11" s="11" t="s">
        <v>20</v>
      </c>
      <c r="C11" s="9">
        <v>9</v>
      </c>
      <c r="D11" s="89">
        <v>0</v>
      </c>
      <c r="E11" s="89">
        <v>0</v>
      </c>
      <c r="F11" s="11">
        <f t="shared" si="0"/>
        <v>0</v>
      </c>
      <c r="G11" s="11">
        <f t="shared" si="1"/>
        <v>0</v>
      </c>
      <c r="H11" s="11">
        <f t="shared" si="2"/>
        <v>0</v>
      </c>
      <c r="I11" s="5"/>
    </row>
    <row r="12" spans="1:9" ht="12.75">
      <c r="A12" s="9" t="s">
        <v>21</v>
      </c>
      <c r="B12" s="11" t="s">
        <v>22</v>
      </c>
      <c r="C12" s="9">
        <v>12</v>
      </c>
      <c r="D12" s="89">
        <v>0</v>
      </c>
      <c r="E12" s="89">
        <v>0</v>
      </c>
      <c r="F12" s="11">
        <f t="shared" si="0"/>
        <v>0</v>
      </c>
      <c r="G12" s="11">
        <f t="shared" si="1"/>
        <v>0</v>
      </c>
      <c r="H12" s="11">
        <f t="shared" si="2"/>
        <v>0</v>
      </c>
      <c r="I12" s="5"/>
    </row>
    <row r="13" spans="1:9" ht="12.75">
      <c r="A13" s="9" t="s">
        <v>23</v>
      </c>
      <c r="B13" s="11" t="s">
        <v>24</v>
      </c>
      <c r="C13" s="9">
        <v>40</v>
      </c>
      <c r="D13" s="89">
        <v>0</v>
      </c>
      <c r="E13" s="89">
        <v>0</v>
      </c>
      <c r="F13" s="11">
        <f t="shared" si="0"/>
        <v>0</v>
      </c>
      <c r="G13" s="11">
        <f t="shared" si="1"/>
        <v>0</v>
      </c>
      <c r="H13" s="11">
        <f t="shared" si="2"/>
        <v>0</v>
      </c>
      <c r="I13" s="5" t="s">
        <v>25</v>
      </c>
    </row>
    <row r="14" spans="1:9" ht="12.75">
      <c r="A14" s="9" t="s">
        <v>26</v>
      </c>
      <c r="B14" s="10" t="s">
        <v>27</v>
      </c>
      <c r="C14" s="12">
        <v>1</v>
      </c>
      <c r="D14" s="89">
        <v>0</v>
      </c>
      <c r="E14" s="89">
        <v>0</v>
      </c>
      <c r="F14" s="13">
        <f t="shared" si="0"/>
        <v>0</v>
      </c>
      <c r="G14" s="13">
        <f t="shared" si="1"/>
        <v>0</v>
      </c>
      <c r="H14" s="13">
        <f t="shared" si="2"/>
        <v>0</v>
      </c>
      <c r="I14" s="14" t="s">
        <v>28</v>
      </c>
    </row>
    <row r="15" spans="1:9" ht="25.5">
      <c r="A15" s="12" t="s">
        <v>29</v>
      </c>
      <c r="B15" s="10" t="s">
        <v>30</v>
      </c>
      <c r="C15" s="12">
        <v>4</v>
      </c>
      <c r="D15" s="89">
        <v>0</v>
      </c>
      <c r="E15" s="89">
        <v>0</v>
      </c>
      <c r="F15" s="13">
        <f t="shared" si="0"/>
        <v>0</v>
      </c>
      <c r="G15" s="13">
        <f t="shared" si="1"/>
        <v>0</v>
      </c>
      <c r="H15" s="13">
        <f t="shared" si="2"/>
        <v>0</v>
      </c>
      <c r="I15" s="14" t="s">
        <v>31</v>
      </c>
    </row>
    <row r="16" spans="1:9" ht="12.75">
      <c r="A16" s="12" t="s">
        <v>32</v>
      </c>
      <c r="B16" s="15" t="s">
        <v>33</v>
      </c>
      <c r="C16" s="15">
        <v>3</v>
      </c>
      <c r="D16" s="89">
        <v>0</v>
      </c>
      <c r="E16" s="89">
        <v>0</v>
      </c>
      <c r="F16" s="13">
        <f t="shared" si="0"/>
        <v>0</v>
      </c>
      <c r="G16" s="13">
        <f t="shared" si="1"/>
        <v>0</v>
      </c>
      <c r="H16" s="13">
        <f t="shared" si="2"/>
        <v>0</v>
      </c>
      <c r="I16" s="14"/>
    </row>
    <row r="17" spans="1:9" ht="12.75">
      <c r="A17" s="12" t="s">
        <v>34</v>
      </c>
      <c r="B17" s="15" t="s">
        <v>35</v>
      </c>
      <c r="C17" s="15">
        <v>20</v>
      </c>
      <c r="D17" s="89">
        <v>0</v>
      </c>
      <c r="E17" s="89">
        <v>0</v>
      </c>
      <c r="F17" s="13">
        <f t="shared" si="0"/>
        <v>0</v>
      </c>
      <c r="G17" s="13">
        <f t="shared" si="1"/>
        <v>0</v>
      </c>
      <c r="H17" s="13">
        <f t="shared" si="2"/>
        <v>0</v>
      </c>
      <c r="I17" s="14"/>
    </row>
    <row r="18" spans="1:9" ht="12.75">
      <c r="A18" s="12" t="s">
        <v>36</v>
      </c>
      <c r="B18" s="15" t="s">
        <v>37</v>
      </c>
      <c r="C18" s="15">
        <v>1</v>
      </c>
      <c r="D18" s="89">
        <v>0</v>
      </c>
      <c r="E18" s="89">
        <v>0</v>
      </c>
      <c r="F18" s="13">
        <f t="shared" si="0"/>
        <v>0</v>
      </c>
      <c r="G18" s="13">
        <f t="shared" si="1"/>
        <v>0</v>
      </c>
      <c r="H18" s="13">
        <f t="shared" si="2"/>
        <v>0</v>
      </c>
      <c r="I18" s="14"/>
    </row>
    <row r="19" spans="1:9" ht="12.75">
      <c r="A19" s="12" t="s">
        <v>38</v>
      </c>
      <c r="B19" s="15" t="s">
        <v>39</v>
      </c>
      <c r="C19" s="15">
        <v>2.6</v>
      </c>
      <c r="D19" s="89">
        <v>0</v>
      </c>
      <c r="E19" s="89">
        <v>0</v>
      </c>
      <c r="F19" s="13">
        <f t="shared" si="0"/>
        <v>0</v>
      </c>
      <c r="G19" s="13">
        <f t="shared" si="1"/>
        <v>0</v>
      </c>
      <c r="H19" s="13">
        <f t="shared" si="2"/>
        <v>0</v>
      </c>
      <c r="I19" s="14"/>
    </row>
    <row r="20" spans="1:9" ht="12.75">
      <c r="A20" s="12" t="s">
        <v>38</v>
      </c>
      <c r="B20" s="15" t="s">
        <v>40</v>
      </c>
      <c r="C20" s="15">
        <v>36</v>
      </c>
      <c r="D20" s="89">
        <v>0</v>
      </c>
      <c r="E20" s="89">
        <v>0</v>
      </c>
      <c r="F20" s="13">
        <f t="shared" si="0"/>
        <v>0</v>
      </c>
      <c r="G20" s="13">
        <f t="shared" si="1"/>
        <v>0</v>
      </c>
      <c r="H20" s="13">
        <f t="shared" si="2"/>
        <v>0</v>
      </c>
      <c r="I20" s="14"/>
    </row>
    <row r="21" spans="1:8" ht="12.75">
      <c r="A21" s="136"/>
      <c r="B21" s="136"/>
      <c r="C21" s="136"/>
      <c r="D21" s="136"/>
      <c r="E21" s="136"/>
      <c r="F21" s="136"/>
      <c r="G21" s="136"/>
      <c r="H21" s="136"/>
    </row>
    <row r="22" spans="1:8" ht="13.5" thickBot="1">
      <c r="A22" s="137"/>
      <c r="B22" s="141"/>
      <c r="C22" s="141"/>
      <c r="D22" s="141"/>
      <c r="E22" s="141"/>
      <c r="F22" s="141"/>
      <c r="G22" s="141"/>
      <c r="H22" s="137"/>
    </row>
    <row r="23" spans="1:8" ht="16.5" thickBot="1">
      <c r="A23" s="16" t="s">
        <v>41</v>
      </c>
      <c r="B23" s="17"/>
      <c r="C23" s="18"/>
      <c r="D23" s="18"/>
      <c r="E23" s="18"/>
      <c r="F23" s="19">
        <f>SUM(F7:F20)</f>
        <v>0</v>
      </c>
      <c r="G23" s="19">
        <f>SUM(G7:G20)</f>
        <v>0</v>
      </c>
      <c r="H23" s="20">
        <f>SUM(H7:H20)</f>
        <v>0</v>
      </c>
    </row>
    <row r="24" spans="1:8" ht="16.5" thickBot="1">
      <c r="A24" s="16" t="s">
        <v>42</v>
      </c>
      <c r="B24" s="17"/>
      <c r="C24" s="18"/>
      <c r="D24" s="18"/>
      <c r="E24" s="18"/>
      <c r="F24" s="18"/>
      <c r="G24" s="21"/>
      <c r="H24" s="22">
        <f>H23*1.21</f>
        <v>0</v>
      </c>
    </row>
    <row r="27" spans="1:8" ht="13.5" thickBot="1">
      <c r="A27" s="135" t="s">
        <v>43</v>
      </c>
      <c r="B27" s="135"/>
      <c r="C27" s="135"/>
      <c r="D27" s="135"/>
      <c r="E27" s="135"/>
      <c r="F27" s="135"/>
      <c r="G27" s="135"/>
      <c r="H27" s="135"/>
    </row>
    <row r="28" spans="1:8" ht="13.5" thickBot="1">
      <c r="A28" s="2" t="s">
        <v>2</v>
      </c>
      <c r="B28" s="3" t="s">
        <v>3</v>
      </c>
      <c r="C28" s="3" t="s">
        <v>4</v>
      </c>
      <c r="D28" s="3" t="s">
        <v>5</v>
      </c>
      <c r="E28" s="3" t="s">
        <v>6</v>
      </c>
      <c r="F28" s="3" t="s">
        <v>7</v>
      </c>
      <c r="G28" s="3" t="s">
        <v>8</v>
      </c>
      <c r="H28" s="4" t="s">
        <v>9</v>
      </c>
    </row>
    <row r="29" spans="1:8" ht="12.75">
      <c r="A29" s="6" t="s">
        <v>11</v>
      </c>
      <c r="B29" s="7" t="s">
        <v>12</v>
      </c>
      <c r="C29" s="6">
        <v>12</v>
      </c>
      <c r="D29" s="88">
        <v>0</v>
      </c>
      <c r="E29" s="88">
        <v>0</v>
      </c>
      <c r="F29" s="8">
        <f aca="true" t="shared" si="3" ref="F29:F42">C29*D29</f>
        <v>0</v>
      </c>
      <c r="G29" s="8">
        <f aca="true" t="shared" si="4" ref="G29:G42">C29*E29</f>
        <v>0</v>
      </c>
      <c r="H29" s="8">
        <f aca="true" t="shared" si="5" ref="H29:H42">D29*C29+C29*E29</f>
        <v>0</v>
      </c>
    </row>
    <row r="30" spans="1:9" ht="12.75">
      <c r="A30" s="9" t="s">
        <v>13</v>
      </c>
      <c r="B30" s="10" t="s">
        <v>44</v>
      </c>
      <c r="C30" s="9">
        <v>3</v>
      </c>
      <c r="D30" s="89">
        <v>0</v>
      </c>
      <c r="E30" s="89">
        <v>0</v>
      </c>
      <c r="F30" s="11">
        <f t="shared" si="3"/>
        <v>0</v>
      </c>
      <c r="G30" s="11">
        <f t="shared" si="4"/>
        <v>0</v>
      </c>
      <c r="H30" s="11">
        <f t="shared" si="5"/>
        <v>0</v>
      </c>
      <c r="I30" s="1" t="s">
        <v>45</v>
      </c>
    </row>
    <row r="31" spans="1:9" ht="12.75">
      <c r="A31" s="9" t="s">
        <v>15</v>
      </c>
      <c r="B31" s="12" t="s">
        <v>16</v>
      </c>
      <c r="C31" s="9">
        <v>1</v>
      </c>
      <c r="D31" s="89">
        <v>0</v>
      </c>
      <c r="E31" s="89">
        <v>0</v>
      </c>
      <c r="F31" s="11">
        <f t="shared" si="3"/>
        <v>0</v>
      </c>
      <c r="G31" s="11">
        <f t="shared" si="4"/>
        <v>0</v>
      </c>
      <c r="H31" s="11">
        <f t="shared" si="5"/>
        <v>0</v>
      </c>
      <c r="I31" s="5" t="s">
        <v>45</v>
      </c>
    </row>
    <row r="32" spans="1:9" ht="12.75">
      <c r="A32" s="9" t="s">
        <v>17</v>
      </c>
      <c r="B32" s="9" t="s">
        <v>18</v>
      </c>
      <c r="C32" s="9">
        <v>3</v>
      </c>
      <c r="D32" s="89">
        <v>0</v>
      </c>
      <c r="E32" s="89">
        <v>0</v>
      </c>
      <c r="F32" s="11">
        <f t="shared" si="3"/>
        <v>0</v>
      </c>
      <c r="G32" s="11">
        <f t="shared" si="4"/>
        <v>0</v>
      </c>
      <c r="H32" s="11">
        <f t="shared" si="5"/>
        <v>0</v>
      </c>
      <c r="I32" s="5" t="s">
        <v>45</v>
      </c>
    </row>
    <row r="33" spans="1:9" ht="12.75">
      <c r="A33" s="9" t="s">
        <v>19</v>
      </c>
      <c r="B33" s="11" t="s">
        <v>20</v>
      </c>
      <c r="C33" s="9">
        <v>1</v>
      </c>
      <c r="D33" s="89">
        <v>0</v>
      </c>
      <c r="E33" s="89">
        <v>0</v>
      </c>
      <c r="F33" s="11">
        <f t="shared" si="3"/>
        <v>0</v>
      </c>
      <c r="G33" s="11">
        <f t="shared" si="4"/>
        <v>0</v>
      </c>
      <c r="H33" s="11">
        <f t="shared" si="5"/>
        <v>0</v>
      </c>
      <c r="I33" s="5" t="s">
        <v>45</v>
      </c>
    </row>
    <row r="34" spans="1:8" ht="12.75">
      <c r="A34" s="9" t="s">
        <v>21</v>
      </c>
      <c r="B34" s="11" t="s">
        <v>22</v>
      </c>
      <c r="C34" s="9">
        <v>1</v>
      </c>
      <c r="D34" s="89">
        <v>0</v>
      </c>
      <c r="E34" s="89">
        <v>0</v>
      </c>
      <c r="F34" s="11">
        <f t="shared" si="3"/>
        <v>0</v>
      </c>
      <c r="G34" s="11">
        <f t="shared" si="4"/>
        <v>0</v>
      </c>
      <c r="H34" s="11">
        <f t="shared" si="5"/>
        <v>0</v>
      </c>
    </row>
    <row r="35" spans="1:8" ht="12.75">
      <c r="A35" s="9" t="s">
        <v>23</v>
      </c>
      <c r="B35" s="11" t="s">
        <v>24</v>
      </c>
      <c r="C35" s="9">
        <v>2</v>
      </c>
      <c r="D35" s="89">
        <v>0</v>
      </c>
      <c r="E35" s="89">
        <v>0</v>
      </c>
      <c r="F35" s="11">
        <f t="shared" si="3"/>
        <v>0</v>
      </c>
      <c r="G35" s="11">
        <f t="shared" si="4"/>
        <v>0</v>
      </c>
      <c r="H35" s="11">
        <f t="shared" si="5"/>
        <v>0</v>
      </c>
    </row>
    <row r="36" spans="1:9" ht="12.75">
      <c r="A36" s="9" t="s">
        <v>46</v>
      </c>
      <c r="B36" s="10" t="s">
        <v>47</v>
      </c>
      <c r="C36" s="12">
        <v>7</v>
      </c>
      <c r="D36" s="89">
        <v>0</v>
      </c>
      <c r="E36" s="89">
        <v>0</v>
      </c>
      <c r="F36" s="11">
        <f t="shared" si="3"/>
        <v>0</v>
      </c>
      <c r="G36" s="11">
        <f t="shared" si="4"/>
        <v>0</v>
      </c>
      <c r="H36" s="11">
        <f t="shared" si="5"/>
        <v>0</v>
      </c>
      <c r="I36" s="1" t="s">
        <v>48</v>
      </c>
    </row>
    <row r="37" spans="1:8" ht="12.75">
      <c r="A37" s="12" t="s">
        <v>29</v>
      </c>
      <c r="B37" s="10" t="s">
        <v>30</v>
      </c>
      <c r="C37" s="12">
        <v>1</v>
      </c>
      <c r="D37" s="89">
        <v>0</v>
      </c>
      <c r="E37" s="89">
        <v>0</v>
      </c>
      <c r="F37" s="13">
        <f t="shared" si="3"/>
        <v>0</v>
      </c>
      <c r="G37" s="13">
        <f t="shared" si="4"/>
        <v>0</v>
      </c>
      <c r="H37" s="13">
        <f t="shared" si="5"/>
        <v>0</v>
      </c>
    </row>
    <row r="38" spans="1:9" ht="12.75">
      <c r="A38" s="12" t="s">
        <v>49</v>
      </c>
      <c r="B38" s="15" t="s">
        <v>50</v>
      </c>
      <c r="C38" s="15">
        <v>1.5</v>
      </c>
      <c r="D38" s="89">
        <v>0</v>
      </c>
      <c r="E38" s="89">
        <v>0</v>
      </c>
      <c r="F38" s="13">
        <f t="shared" si="3"/>
        <v>0</v>
      </c>
      <c r="G38" s="13">
        <f t="shared" si="4"/>
        <v>0</v>
      </c>
      <c r="H38" s="13">
        <f t="shared" si="5"/>
        <v>0</v>
      </c>
      <c r="I38" s="1" t="s">
        <v>51</v>
      </c>
    </row>
    <row r="39" spans="1:8" ht="12.75">
      <c r="A39" s="12" t="s">
        <v>34</v>
      </c>
      <c r="B39" s="15" t="s">
        <v>35</v>
      </c>
      <c r="C39" s="15">
        <v>1</v>
      </c>
      <c r="D39" s="89">
        <v>0</v>
      </c>
      <c r="E39" s="89">
        <v>0</v>
      </c>
      <c r="F39" s="13">
        <f t="shared" si="3"/>
        <v>0</v>
      </c>
      <c r="G39" s="13">
        <f t="shared" si="4"/>
        <v>0</v>
      </c>
      <c r="H39" s="13">
        <f t="shared" si="5"/>
        <v>0</v>
      </c>
    </row>
    <row r="40" spans="1:8" ht="12.75">
      <c r="A40" s="12" t="s">
        <v>36</v>
      </c>
      <c r="B40" s="15" t="s">
        <v>37</v>
      </c>
      <c r="C40" s="15">
        <v>1</v>
      </c>
      <c r="D40" s="89">
        <v>0</v>
      </c>
      <c r="E40" s="89">
        <v>0</v>
      </c>
      <c r="F40" s="13">
        <f t="shared" si="3"/>
        <v>0</v>
      </c>
      <c r="G40" s="13">
        <f t="shared" si="4"/>
        <v>0</v>
      </c>
      <c r="H40" s="13">
        <f t="shared" si="5"/>
        <v>0</v>
      </c>
    </row>
    <row r="41" spans="1:8" ht="12.75">
      <c r="A41" s="12" t="s">
        <v>38</v>
      </c>
      <c r="B41" s="15" t="s">
        <v>39</v>
      </c>
      <c r="C41" s="15">
        <v>0.6</v>
      </c>
      <c r="D41" s="89">
        <v>0</v>
      </c>
      <c r="E41" s="89">
        <v>0</v>
      </c>
      <c r="F41" s="13">
        <f t="shared" si="3"/>
        <v>0</v>
      </c>
      <c r="G41" s="13">
        <f t="shared" si="4"/>
        <v>0</v>
      </c>
      <c r="H41" s="13">
        <f t="shared" si="5"/>
        <v>0</v>
      </c>
    </row>
    <row r="42" spans="1:8" ht="12.75">
      <c r="A42" s="12" t="s">
        <v>38</v>
      </c>
      <c r="B42" s="15" t="s">
        <v>40</v>
      </c>
      <c r="C42" s="15">
        <v>3</v>
      </c>
      <c r="D42" s="89">
        <v>0</v>
      </c>
      <c r="E42" s="89">
        <v>0</v>
      </c>
      <c r="F42" s="13">
        <f t="shared" si="3"/>
        <v>0</v>
      </c>
      <c r="G42" s="13">
        <f t="shared" si="4"/>
        <v>0</v>
      </c>
      <c r="H42" s="13">
        <f t="shared" si="5"/>
        <v>0</v>
      </c>
    </row>
    <row r="43" spans="1:8" ht="12.75">
      <c r="A43" s="136"/>
      <c r="B43" s="136"/>
      <c r="C43" s="136"/>
      <c r="D43" s="136"/>
      <c r="E43" s="136"/>
      <c r="F43" s="136"/>
      <c r="G43" s="136"/>
      <c r="H43" s="136"/>
    </row>
    <row r="44" spans="1:8" ht="13.5" thickBot="1">
      <c r="A44" s="137"/>
      <c r="B44" s="137"/>
      <c r="C44" s="137"/>
      <c r="D44" s="137"/>
      <c r="E44" s="137"/>
      <c r="F44" s="137"/>
      <c r="G44" s="137"/>
      <c r="H44" s="137"/>
    </row>
    <row r="45" spans="1:8" ht="15.75">
      <c r="A45" s="16" t="s">
        <v>41</v>
      </c>
      <c r="B45" s="17"/>
      <c r="C45" s="18"/>
      <c r="D45" s="18"/>
      <c r="E45" s="18"/>
      <c r="F45" s="19">
        <f>SUM(F29:F42)</f>
        <v>0</v>
      </c>
      <c r="G45" s="19">
        <f>SUM(G29:G42)</f>
        <v>0</v>
      </c>
      <c r="H45" s="20">
        <f>SUM(H29:H42)</f>
        <v>0</v>
      </c>
    </row>
    <row r="46" spans="1:8" ht="15.75">
      <c r="A46" s="16" t="s">
        <v>42</v>
      </c>
      <c r="B46" s="17"/>
      <c r="C46" s="18"/>
      <c r="D46" s="18"/>
      <c r="E46" s="18"/>
      <c r="F46" s="18"/>
      <c r="G46" s="21"/>
      <c r="H46" s="22">
        <f>H45*1.21</f>
        <v>0</v>
      </c>
    </row>
    <row r="49" spans="1:8" ht="13.5" thickBot="1">
      <c r="A49" s="135" t="s">
        <v>52</v>
      </c>
      <c r="B49" s="135"/>
      <c r="C49" s="135"/>
      <c r="D49" s="135"/>
      <c r="E49" s="135"/>
      <c r="F49" s="135"/>
      <c r="G49" s="135"/>
      <c r="H49" s="135"/>
    </row>
    <row r="50" spans="1:8" ht="13.5" thickBot="1">
      <c r="A50" s="2" t="s">
        <v>2</v>
      </c>
      <c r="B50" s="3" t="s">
        <v>3</v>
      </c>
      <c r="C50" s="3" t="s">
        <v>4</v>
      </c>
      <c r="D50" s="3" t="s">
        <v>5</v>
      </c>
      <c r="E50" s="3" t="s">
        <v>6</v>
      </c>
      <c r="F50" s="3" t="s">
        <v>7</v>
      </c>
      <c r="G50" s="3" t="s">
        <v>8</v>
      </c>
      <c r="H50" s="4" t="s">
        <v>9</v>
      </c>
    </row>
    <row r="51" spans="1:8" ht="12.75">
      <c r="A51" s="6" t="s">
        <v>11</v>
      </c>
      <c r="B51" s="7" t="s">
        <v>12</v>
      </c>
      <c r="C51" s="6">
        <v>69</v>
      </c>
      <c r="D51" s="88">
        <v>0</v>
      </c>
      <c r="E51" s="88">
        <v>0</v>
      </c>
      <c r="F51" s="8">
        <f aca="true" t="shared" si="6" ref="F51:F62">C51*D51</f>
        <v>0</v>
      </c>
      <c r="G51" s="8">
        <f aca="true" t="shared" si="7" ref="G51:G62">C51*E51</f>
        <v>0</v>
      </c>
      <c r="H51" s="8">
        <f aca="true" t="shared" si="8" ref="H51:H62">D51*C51+C51*E51</f>
        <v>0</v>
      </c>
    </row>
    <row r="52" spans="1:8" ht="12.75">
      <c r="A52" s="9" t="s">
        <v>13</v>
      </c>
      <c r="B52" s="10" t="s">
        <v>14</v>
      </c>
      <c r="C52" s="9">
        <v>35</v>
      </c>
      <c r="D52" s="89">
        <v>0</v>
      </c>
      <c r="E52" s="89">
        <v>0</v>
      </c>
      <c r="F52" s="11">
        <f t="shared" si="6"/>
        <v>0</v>
      </c>
      <c r="G52" s="11">
        <f t="shared" si="7"/>
        <v>0</v>
      </c>
      <c r="H52" s="11">
        <f t="shared" si="8"/>
        <v>0</v>
      </c>
    </row>
    <row r="53" spans="1:8" ht="12.75">
      <c r="A53" s="9" t="s">
        <v>15</v>
      </c>
      <c r="B53" s="12" t="s">
        <v>16</v>
      </c>
      <c r="C53" s="9">
        <v>5</v>
      </c>
      <c r="D53" s="89">
        <v>0</v>
      </c>
      <c r="E53" s="89">
        <v>0</v>
      </c>
      <c r="F53" s="11">
        <f t="shared" si="6"/>
        <v>0</v>
      </c>
      <c r="G53" s="11">
        <f t="shared" si="7"/>
        <v>0</v>
      </c>
      <c r="H53" s="11">
        <f t="shared" si="8"/>
        <v>0</v>
      </c>
    </row>
    <row r="54" spans="1:8" ht="12.75">
      <c r="A54" s="9" t="s">
        <v>17</v>
      </c>
      <c r="B54" s="9" t="s">
        <v>18</v>
      </c>
      <c r="C54" s="9">
        <v>35</v>
      </c>
      <c r="D54" s="89">
        <v>0</v>
      </c>
      <c r="E54" s="89">
        <v>0</v>
      </c>
      <c r="F54" s="11">
        <f t="shared" si="6"/>
        <v>0</v>
      </c>
      <c r="G54" s="11">
        <f t="shared" si="7"/>
        <v>0</v>
      </c>
      <c r="H54" s="11">
        <f t="shared" si="8"/>
        <v>0</v>
      </c>
    </row>
    <row r="55" spans="1:8" ht="12.75">
      <c r="A55" s="9" t="s">
        <v>19</v>
      </c>
      <c r="B55" s="11" t="s">
        <v>20</v>
      </c>
      <c r="C55" s="9">
        <v>5</v>
      </c>
      <c r="D55" s="89">
        <v>0</v>
      </c>
      <c r="E55" s="89">
        <v>0</v>
      </c>
      <c r="F55" s="11">
        <f t="shared" si="6"/>
        <v>0</v>
      </c>
      <c r="G55" s="11">
        <f t="shared" si="7"/>
        <v>0</v>
      </c>
      <c r="H55" s="11">
        <f t="shared" si="8"/>
        <v>0</v>
      </c>
    </row>
    <row r="56" spans="1:9" ht="12.75">
      <c r="A56" s="9" t="s">
        <v>21</v>
      </c>
      <c r="B56" s="11" t="s">
        <v>22</v>
      </c>
      <c r="C56" s="9">
        <v>5</v>
      </c>
      <c r="D56" s="89">
        <v>0</v>
      </c>
      <c r="E56" s="89">
        <v>0</v>
      </c>
      <c r="F56" s="11">
        <f t="shared" si="6"/>
        <v>0</v>
      </c>
      <c r="G56" s="11">
        <f t="shared" si="7"/>
        <v>0</v>
      </c>
      <c r="H56" s="11">
        <f t="shared" si="8"/>
        <v>0</v>
      </c>
      <c r="I56" s="1" t="s">
        <v>53</v>
      </c>
    </row>
    <row r="57" spans="1:8" ht="12.75">
      <c r="A57" s="9" t="s">
        <v>23</v>
      </c>
      <c r="B57" s="11" t="s">
        <v>24</v>
      </c>
      <c r="C57" s="9">
        <v>10</v>
      </c>
      <c r="D57" s="89">
        <v>0</v>
      </c>
      <c r="E57" s="89">
        <v>0</v>
      </c>
      <c r="F57" s="11">
        <f t="shared" si="6"/>
        <v>0</v>
      </c>
      <c r="G57" s="11">
        <f t="shared" si="7"/>
        <v>0</v>
      </c>
      <c r="H57" s="11">
        <f t="shared" si="8"/>
        <v>0</v>
      </c>
    </row>
    <row r="58" spans="1:8" ht="12.75">
      <c r="A58" s="12" t="s">
        <v>29</v>
      </c>
      <c r="B58" s="10" t="s">
        <v>30</v>
      </c>
      <c r="C58" s="12">
        <v>5</v>
      </c>
      <c r="D58" s="89">
        <v>0</v>
      </c>
      <c r="E58" s="89">
        <v>0</v>
      </c>
      <c r="F58" s="13">
        <f t="shared" si="6"/>
        <v>0</v>
      </c>
      <c r="G58" s="13">
        <f t="shared" si="7"/>
        <v>0</v>
      </c>
      <c r="H58" s="13">
        <f t="shared" si="8"/>
        <v>0</v>
      </c>
    </row>
    <row r="59" spans="1:8" ht="12.75">
      <c r="A59" s="12" t="s">
        <v>34</v>
      </c>
      <c r="B59" s="15" t="s">
        <v>35</v>
      </c>
      <c r="C59" s="15">
        <v>5</v>
      </c>
      <c r="D59" s="89">
        <v>0</v>
      </c>
      <c r="E59" s="89">
        <v>0</v>
      </c>
      <c r="F59" s="13">
        <f t="shared" si="6"/>
        <v>0</v>
      </c>
      <c r="G59" s="13">
        <f t="shared" si="7"/>
        <v>0</v>
      </c>
      <c r="H59" s="13">
        <f t="shared" si="8"/>
        <v>0</v>
      </c>
    </row>
    <row r="60" spans="1:8" ht="12.75">
      <c r="A60" s="12" t="s">
        <v>36</v>
      </c>
      <c r="B60" s="15" t="s">
        <v>37</v>
      </c>
      <c r="C60" s="15">
        <v>1</v>
      </c>
      <c r="D60" s="89">
        <v>0</v>
      </c>
      <c r="E60" s="89">
        <v>0</v>
      </c>
      <c r="F60" s="13">
        <f t="shared" si="6"/>
        <v>0</v>
      </c>
      <c r="G60" s="13">
        <f t="shared" si="7"/>
        <v>0</v>
      </c>
      <c r="H60" s="13">
        <f t="shared" si="8"/>
        <v>0</v>
      </c>
    </row>
    <row r="61" spans="1:8" ht="12.75">
      <c r="A61" s="12" t="s">
        <v>38</v>
      </c>
      <c r="B61" s="15" t="s">
        <v>39</v>
      </c>
      <c r="C61" s="15">
        <v>2.4</v>
      </c>
      <c r="D61" s="89">
        <v>0</v>
      </c>
      <c r="E61" s="89">
        <v>0</v>
      </c>
      <c r="F61" s="13">
        <f t="shared" si="6"/>
        <v>0</v>
      </c>
      <c r="G61" s="13">
        <f t="shared" si="7"/>
        <v>0</v>
      </c>
      <c r="H61" s="13">
        <f t="shared" si="8"/>
        <v>0</v>
      </c>
    </row>
    <row r="62" spans="1:8" ht="12.75">
      <c r="A62" s="12" t="s">
        <v>38</v>
      </c>
      <c r="B62" s="15" t="s">
        <v>40</v>
      </c>
      <c r="C62" s="15">
        <v>35</v>
      </c>
      <c r="D62" s="89">
        <v>0</v>
      </c>
      <c r="E62" s="89">
        <v>0</v>
      </c>
      <c r="F62" s="13">
        <f t="shared" si="6"/>
        <v>0</v>
      </c>
      <c r="G62" s="13">
        <f t="shared" si="7"/>
        <v>0</v>
      </c>
      <c r="H62" s="13">
        <f t="shared" si="8"/>
        <v>0</v>
      </c>
    </row>
    <row r="63" spans="1:8" ht="12.75">
      <c r="A63" s="136"/>
      <c r="B63" s="136"/>
      <c r="C63" s="136"/>
      <c r="D63" s="136"/>
      <c r="E63" s="136"/>
      <c r="F63" s="136"/>
      <c r="G63" s="136"/>
      <c r="H63" s="136"/>
    </row>
    <row r="64" spans="1:8" ht="13.5" thickBot="1">
      <c r="A64" s="137"/>
      <c r="B64" s="137"/>
      <c r="C64" s="137"/>
      <c r="D64" s="137"/>
      <c r="E64" s="137"/>
      <c r="F64" s="137"/>
      <c r="G64" s="137"/>
      <c r="H64" s="137"/>
    </row>
    <row r="65" spans="1:8" ht="15.75">
      <c r="A65" s="16" t="s">
        <v>41</v>
      </c>
      <c r="B65" s="17"/>
      <c r="C65" s="18"/>
      <c r="D65" s="18"/>
      <c r="E65" s="18"/>
      <c r="F65" s="19">
        <f>SUM(F51:F62)</f>
        <v>0</v>
      </c>
      <c r="G65" s="19">
        <f>SUM(G51:G62)</f>
        <v>0</v>
      </c>
      <c r="H65" s="20">
        <f>SUM(H51:H62)</f>
        <v>0</v>
      </c>
    </row>
    <row r="66" spans="1:8" ht="15.75">
      <c r="A66" s="16" t="s">
        <v>42</v>
      </c>
      <c r="B66" s="17"/>
      <c r="C66" s="18"/>
      <c r="D66" s="18"/>
      <c r="E66" s="18"/>
      <c r="F66" s="18"/>
      <c r="G66" s="21"/>
      <c r="H66" s="22">
        <f>H65*1.21</f>
        <v>0</v>
      </c>
    </row>
    <row r="69" spans="1:8" ht="13.5" thickBot="1">
      <c r="A69" s="135" t="s">
        <v>54</v>
      </c>
      <c r="B69" s="135"/>
      <c r="C69" s="135"/>
      <c r="D69" s="135"/>
      <c r="E69" s="135"/>
      <c r="F69" s="135"/>
      <c r="G69" s="135"/>
      <c r="H69" s="135"/>
    </row>
    <row r="70" spans="1:8" ht="13.5" thickBot="1">
      <c r="A70" s="2" t="s">
        <v>2</v>
      </c>
      <c r="B70" s="3" t="s">
        <v>3</v>
      </c>
      <c r="C70" s="3" t="s">
        <v>4</v>
      </c>
      <c r="D70" s="3" t="s">
        <v>5</v>
      </c>
      <c r="E70" s="3" t="s">
        <v>6</v>
      </c>
      <c r="F70" s="3" t="s">
        <v>7</v>
      </c>
      <c r="G70" s="3" t="s">
        <v>8</v>
      </c>
      <c r="H70" s="4" t="s">
        <v>9</v>
      </c>
    </row>
    <row r="71" spans="1:9" ht="12.75">
      <c r="A71" s="6" t="s">
        <v>11</v>
      </c>
      <c r="B71" s="7" t="s">
        <v>12</v>
      </c>
      <c r="C71" s="6">
        <v>83</v>
      </c>
      <c r="D71" s="88">
        <v>0</v>
      </c>
      <c r="E71" s="88">
        <v>0</v>
      </c>
      <c r="F71" s="8">
        <f aca="true" t="shared" si="9" ref="F71:F83">C71*D71</f>
        <v>0</v>
      </c>
      <c r="G71" s="8">
        <f aca="true" t="shared" si="10" ref="G71:G83">C71*E71</f>
        <v>0</v>
      </c>
      <c r="H71" s="8">
        <f aca="true" t="shared" si="11" ref="H71:H83">D71*C71+C71*E71</f>
        <v>0</v>
      </c>
      <c r="I71" s="1" t="s">
        <v>55</v>
      </c>
    </row>
    <row r="72" spans="1:8" ht="12.75">
      <c r="A72" s="9" t="s">
        <v>56</v>
      </c>
      <c r="B72" s="10" t="s">
        <v>57</v>
      </c>
      <c r="C72" s="9">
        <v>12</v>
      </c>
      <c r="D72" s="89">
        <v>0</v>
      </c>
      <c r="E72" s="89">
        <v>0</v>
      </c>
      <c r="F72" s="11">
        <f t="shared" si="9"/>
        <v>0</v>
      </c>
      <c r="G72" s="11">
        <f t="shared" si="10"/>
        <v>0</v>
      </c>
      <c r="H72" s="11">
        <f t="shared" si="11"/>
        <v>0</v>
      </c>
    </row>
    <row r="73" spans="1:8" ht="12.75">
      <c r="A73" s="9" t="s">
        <v>56</v>
      </c>
      <c r="B73" s="10" t="s">
        <v>58</v>
      </c>
      <c r="C73" s="9">
        <v>6</v>
      </c>
      <c r="D73" s="89">
        <v>0</v>
      </c>
      <c r="E73" s="89">
        <v>0</v>
      </c>
      <c r="F73" s="11">
        <f t="shared" si="9"/>
        <v>0</v>
      </c>
      <c r="G73" s="11">
        <f t="shared" si="10"/>
        <v>0</v>
      </c>
      <c r="H73" s="11">
        <f t="shared" si="11"/>
        <v>0</v>
      </c>
    </row>
    <row r="74" spans="1:8" ht="12.75">
      <c r="A74" s="9" t="s">
        <v>56</v>
      </c>
      <c r="B74" s="10" t="s">
        <v>59</v>
      </c>
      <c r="C74" s="9">
        <v>8</v>
      </c>
      <c r="D74" s="89">
        <v>0</v>
      </c>
      <c r="E74" s="89">
        <v>0</v>
      </c>
      <c r="F74" s="11">
        <f t="shared" si="9"/>
        <v>0</v>
      </c>
      <c r="G74" s="11">
        <f t="shared" si="10"/>
        <v>0</v>
      </c>
      <c r="H74" s="11">
        <f t="shared" si="11"/>
        <v>0</v>
      </c>
    </row>
    <row r="75" spans="1:8" ht="12.75">
      <c r="A75" s="9" t="s">
        <v>60</v>
      </c>
      <c r="B75" s="10" t="s">
        <v>61</v>
      </c>
      <c r="C75" s="9">
        <v>8</v>
      </c>
      <c r="D75" s="89">
        <v>0</v>
      </c>
      <c r="E75" s="89">
        <v>0</v>
      </c>
      <c r="F75" s="11">
        <f t="shared" si="9"/>
        <v>0</v>
      </c>
      <c r="G75" s="11">
        <f t="shared" si="10"/>
        <v>0</v>
      </c>
      <c r="H75" s="11">
        <f t="shared" si="11"/>
        <v>0</v>
      </c>
    </row>
    <row r="76" spans="1:8" ht="12.75">
      <c r="A76" s="9" t="s">
        <v>15</v>
      </c>
      <c r="B76" s="15" t="s">
        <v>33</v>
      </c>
      <c r="C76" s="9">
        <v>4</v>
      </c>
      <c r="D76" s="89">
        <v>0</v>
      </c>
      <c r="E76" s="89">
        <v>0</v>
      </c>
      <c r="F76" s="11">
        <f t="shared" si="9"/>
        <v>0</v>
      </c>
      <c r="G76" s="11">
        <f t="shared" si="10"/>
        <v>0</v>
      </c>
      <c r="H76" s="11">
        <f t="shared" si="11"/>
        <v>0</v>
      </c>
    </row>
    <row r="77" spans="1:8" ht="12.75">
      <c r="A77" s="9" t="s">
        <v>21</v>
      </c>
      <c r="B77" s="11" t="s">
        <v>22</v>
      </c>
      <c r="C77" s="9">
        <v>4</v>
      </c>
      <c r="D77" s="89">
        <v>0</v>
      </c>
      <c r="E77" s="89">
        <v>0</v>
      </c>
      <c r="F77" s="11">
        <f t="shared" si="9"/>
        <v>0</v>
      </c>
      <c r="G77" s="11">
        <f t="shared" si="10"/>
        <v>0</v>
      </c>
      <c r="H77" s="11">
        <f t="shared" si="11"/>
        <v>0</v>
      </c>
    </row>
    <row r="78" spans="1:8" ht="12.75">
      <c r="A78" s="9" t="s">
        <v>23</v>
      </c>
      <c r="B78" s="11" t="s">
        <v>24</v>
      </c>
      <c r="C78" s="9">
        <v>8</v>
      </c>
      <c r="D78" s="89">
        <v>0</v>
      </c>
      <c r="E78" s="89">
        <v>0</v>
      </c>
      <c r="F78" s="11">
        <f t="shared" si="9"/>
        <v>0</v>
      </c>
      <c r="G78" s="11">
        <f t="shared" si="10"/>
        <v>0</v>
      </c>
      <c r="H78" s="11">
        <f t="shared" si="11"/>
        <v>0</v>
      </c>
    </row>
    <row r="79" spans="1:8" ht="12.75">
      <c r="A79" s="12" t="s">
        <v>29</v>
      </c>
      <c r="B79" s="10" t="s">
        <v>30</v>
      </c>
      <c r="C79" s="12">
        <v>4</v>
      </c>
      <c r="D79" s="89">
        <v>0</v>
      </c>
      <c r="E79" s="89">
        <v>0</v>
      </c>
      <c r="F79" s="13">
        <f t="shared" si="9"/>
        <v>0</v>
      </c>
      <c r="G79" s="13">
        <f t="shared" si="10"/>
        <v>0</v>
      </c>
      <c r="H79" s="13">
        <f t="shared" si="11"/>
        <v>0</v>
      </c>
    </row>
    <row r="80" spans="1:8" ht="12.75">
      <c r="A80" s="12" t="s">
        <v>34</v>
      </c>
      <c r="B80" s="15" t="s">
        <v>35</v>
      </c>
      <c r="C80" s="15">
        <v>4</v>
      </c>
      <c r="D80" s="89">
        <v>0</v>
      </c>
      <c r="E80" s="89">
        <v>0</v>
      </c>
      <c r="F80" s="13">
        <f t="shared" si="9"/>
        <v>0</v>
      </c>
      <c r="G80" s="13">
        <f t="shared" si="10"/>
        <v>0</v>
      </c>
      <c r="H80" s="13">
        <f t="shared" si="11"/>
        <v>0</v>
      </c>
    </row>
    <row r="81" spans="1:8" ht="12.75">
      <c r="A81" s="12" t="s">
        <v>36</v>
      </c>
      <c r="B81" s="15" t="s">
        <v>37</v>
      </c>
      <c r="C81" s="15">
        <v>1</v>
      </c>
      <c r="D81" s="89">
        <v>0</v>
      </c>
      <c r="E81" s="89">
        <v>0</v>
      </c>
      <c r="F81" s="13">
        <f t="shared" si="9"/>
        <v>0</v>
      </c>
      <c r="G81" s="13">
        <f t="shared" si="10"/>
        <v>0</v>
      </c>
      <c r="H81" s="13">
        <f t="shared" si="11"/>
        <v>0</v>
      </c>
    </row>
    <row r="82" spans="1:8" ht="12.75">
      <c r="A82" s="12" t="s">
        <v>38</v>
      </c>
      <c r="B82" s="15" t="s">
        <v>39</v>
      </c>
      <c r="C82" s="15">
        <v>5</v>
      </c>
      <c r="D82" s="89">
        <v>0</v>
      </c>
      <c r="E82" s="89">
        <v>0</v>
      </c>
      <c r="F82" s="13">
        <f t="shared" si="9"/>
        <v>0</v>
      </c>
      <c r="G82" s="13">
        <f t="shared" si="10"/>
        <v>0</v>
      </c>
      <c r="H82" s="13">
        <f t="shared" si="11"/>
        <v>0</v>
      </c>
    </row>
    <row r="83" spans="1:8" ht="12.75">
      <c r="A83" s="12" t="s">
        <v>38</v>
      </c>
      <c r="B83" s="15" t="s">
        <v>62</v>
      </c>
      <c r="C83" s="15">
        <v>1</v>
      </c>
      <c r="D83" s="89">
        <v>0</v>
      </c>
      <c r="E83" s="89">
        <v>0</v>
      </c>
      <c r="F83" s="13">
        <f t="shared" si="9"/>
        <v>0</v>
      </c>
      <c r="G83" s="13">
        <f t="shared" si="10"/>
        <v>0</v>
      </c>
      <c r="H83" s="13">
        <f t="shared" si="11"/>
        <v>0</v>
      </c>
    </row>
    <row r="84" spans="1:8" ht="12.75">
      <c r="A84" s="136"/>
      <c r="B84" s="136"/>
      <c r="C84" s="136"/>
      <c r="D84" s="136"/>
      <c r="E84" s="136"/>
      <c r="F84" s="136"/>
      <c r="G84" s="136"/>
      <c r="H84" s="136"/>
    </row>
    <row r="85" spans="1:8" ht="13.5" thickBot="1">
      <c r="A85" s="137"/>
      <c r="B85" s="137"/>
      <c r="C85" s="137"/>
      <c r="D85" s="137"/>
      <c r="E85" s="137"/>
      <c r="F85" s="137"/>
      <c r="G85" s="137"/>
      <c r="H85" s="137"/>
    </row>
    <row r="86" spans="1:8" ht="15.75">
      <c r="A86" s="16" t="s">
        <v>41</v>
      </c>
      <c r="B86" s="17"/>
      <c r="C86" s="18"/>
      <c r="D86" s="18"/>
      <c r="E86" s="18"/>
      <c r="F86" s="19">
        <f>SUM(F71:F83)</f>
        <v>0</v>
      </c>
      <c r="G86" s="19">
        <f>SUM(G71:G83)</f>
        <v>0</v>
      </c>
      <c r="H86" s="20">
        <f>SUM(H71:H83)</f>
        <v>0</v>
      </c>
    </row>
    <row r="87" spans="1:8" ht="15.75">
      <c r="A87" s="16" t="s">
        <v>42</v>
      </c>
      <c r="B87" s="17"/>
      <c r="C87" s="18"/>
      <c r="D87" s="18"/>
      <c r="E87" s="18"/>
      <c r="F87" s="18"/>
      <c r="G87" s="21"/>
      <c r="H87" s="22">
        <f>H86*1.21</f>
        <v>0</v>
      </c>
    </row>
    <row r="91" spans="1:8" ht="13.5" thickBot="1">
      <c r="A91" s="135" t="s">
        <v>63</v>
      </c>
      <c r="B91" s="135"/>
      <c r="C91" s="135"/>
      <c r="D91" s="135"/>
      <c r="E91" s="135"/>
      <c r="F91" s="135"/>
      <c r="G91" s="135"/>
      <c r="H91" s="135"/>
    </row>
    <row r="92" spans="1:8" ht="13.5" thickBot="1">
      <c r="A92" s="2" t="s">
        <v>2</v>
      </c>
      <c r="B92" s="3" t="s">
        <v>3</v>
      </c>
      <c r="C92" s="3" t="s">
        <v>4</v>
      </c>
      <c r="D92" s="3" t="s">
        <v>5</v>
      </c>
      <c r="E92" s="3" t="s">
        <v>6</v>
      </c>
      <c r="F92" s="3" t="s">
        <v>7</v>
      </c>
      <c r="G92" s="3" t="s">
        <v>8</v>
      </c>
      <c r="H92" s="4" t="s">
        <v>9</v>
      </c>
    </row>
    <row r="93" spans="1:8" ht="12.75">
      <c r="A93" s="6" t="s">
        <v>11</v>
      </c>
      <c r="B93" s="7" t="s">
        <v>12</v>
      </c>
      <c r="C93" s="6">
        <v>18</v>
      </c>
      <c r="D93" s="88">
        <v>0</v>
      </c>
      <c r="E93" s="88">
        <v>0</v>
      </c>
      <c r="F93" s="8">
        <f aca="true" t="shared" si="12" ref="F93:F104">C93*D93</f>
        <v>0</v>
      </c>
      <c r="G93" s="8">
        <f aca="true" t="shared" si="13" ref="G93:G104">C93*E93</f>
        <v>0</v>
      </c>
      <c r="H93" s="8">
        <f aca="true" t="shared" si="14" ref="H93:H104">D93*C93+C93*E93</f>
        <v>0</v>
      </c>
    </row>
    <row r="94" spans="1:8" ht="12.75">
      <c r="A94" s="9" t="s">
        <v>13</v>
      </c>
      <c r="B94" s="10" t="s">
        <v>14</v>
      </c>
      <c r="C94" s="9">
        <v>16</v>
      </c>
      <c r="D94" s="89">
        <v>0</v>
      </c>
      <c r="E94" s="89">
        <v>0</v>
      </c>
      <c r="F94" s="11">
        <f t="shared" si="12"/>
        <v>0</v>
      </c>
      <c r="G94" s="11">
        <f t="shared" si="13"/>
        <v>0</v>
      </c>
      <c r="H94" s="11">
        <f t="shared" si="14"/>
        <v>0</v>
      </c>
    </row>
    <row r="95" spans="1:8" ht="12.75">
      <c r="A95" s="9" t="s">
        <v>15</v>
      </c>
      <c r="B95" s="12" t="s">
        <v>16</v>
      </c>
      <c r="C95" s="9">
        <v>1</v>
      </c>
      <c r="D95" s="89">
        <v>0</v>
      </c>
      <c r="E95" s="89">
        <v>0</v>
      </c>
      <c r="F95" s="11">
        <f t="shared" si="12"/>
        <v>0</v>
      </c>
      <c r="G95" s="11">
        <f t="shared" si="13"/>
        <v>0</v>
      </c>
      <c r="H95" s="11">
        <f t="shared" si="14"/>
        <v>0</v>
      </c>
    </row>
    <row r="96" spans="1:8" ht="12.75">
      <c r="A96" s="9" t="s">
        <v>17</v>
      </c>
      <c r="B96" s="9" t="s">
        <v>18</v>
      </c>
      <c r="C96" s="9">
        <v>16</v>
      </c>
      <c r="D96" s="89">
        <v>0</v>
      </c>
      <c r="E96" s="89">
        <v>0</v>
      </c>
      <c r="F96" s="11">
        <f t="shared" si="12"/>
        <v>0</v>
      </c>
      <c r="G96" s="11">
        <f t="shared" si="13"/>
        <v>0</v>
      </c>
      <c r="H96" s="11">
        <f t="shared" si="14"/>
        <v>0</v>
      </c>
    </row>
    <row r="97" spans="1:8" ht="12.75">
      <c r="A97" s="9" t="s">
        <v>19</v>
      </c>
      <c r="B97" s="11" t="s">
        <v>20</v>
      </c>
      <c r="C97" s="9">
        <v>1</v>
      </c>
      <c r="D97" s="89">
        <v>0</v>
      </c>
      <c r="E97" s="89">
        <v>0</v>
      </c>
      <c r="F97" s="11">
        <f t="shared" si="12"/>
        <v>0</v>
      </c>
      <c r="G97" s="11">
        <f t="shared" si="13"/>
        <v>0</v>
      </c>
      <c r="H97" s="11">
        <f t="shared" si="14"/>
        <v>0</v>
      </c>
    </row>
    <row r="98" spans="1:8" ht="12.75">
      <c r="A98" s="9" t="s">
        <v>21</v>
      </c>
      <c r="B98" s="11" t="s">
        <v>22</v>
      </c>
      <c r="C98" s="9">
        <v>1</v>
      </c>
      <c r="D98" s="89">
        <v>0</v>
      </c>
      <c r="E98" s="89">
        <v>0</v>
      </c>
      <c r="F98" s="11">
        <f t="shared" si="12"/>
        <v>0</v>
      </c>
      <c r="G98" s="11">
        <f t="shared" si="13"/>
        <v>0</v>
      </c>
      <c r="H98" s="11">
        <f t="shared" si="14"/>
        <v>0</v>
      </c>
    </row>
    <row r="99" spans="1:8" ht="12.75">
      <c r="A99" s="9" t="s">
        <v>23</v>
      </c>
      <c r="B99" s="11" t="s">
        <v>24</v>
      </c>
      <c r="C99" s="9">
        <v>2</v>
      </c>
      <c r="D99" s="89">
        <v>0</v>
      </c>
      <c r="E99" s="89">
        <v>0</v>
      </c>
      <c r="F99" s="11">
        <f t="shared" si="12"/>
        <v>0</v>
      </c>
      <c r="G99" s="11">
        <f t="shared" si="13"/>
        <v>0</v>
      </c>
      <c r="H99" s="11">
        <f t="shared" si="14"/>
        <v>0</v>
      </c>
    </row>
    <row r="100" spans="1:8" ht="12.75">
      <c r="A100" s="12" t="s">
        <v>29</v>
      </c>
      <c r="B100" s="10" t="s">
        <v>30</v>
      </c>
      <c r="C100" s="12">
        <v>1</v>
      </c>
      <c r="D100" s="89">
        <v>0</v>
      </c>
      <c r="E100" s="89">
        <v>0</v>
      </c>
      <c r="F100" s="13">
        <f t="shared" si="12"/>
        <v>0</v>
      </c>
      <c r="G100" s="13">
        <f t="shared" si="13"/>
        <v>0</v>
      </c>
      <c r="H100" s="13">
        <f t="shared" si="14"/>
        <v>0</v>
      </c>
    </row>
    <row r="101" spans="1:8" ht="12.75">
      <c r="A101" s="12" t="s">
        <v>34</v>
      </c>
      <c r="B101" s="15" t="s">
        <v>35</v>
      </c>
      <c r="C101" s="15">
        <v>1</v>
      </c>
      <c r="D101" s="89">
        <v>0</v>
      </c>
      <c r="E101" s="89">
        <v>0</v>
      </c>
      <c r="F101" s="13">
        <f t="shared" si="12"/>
        <v>0</v>
      </c>
      <c r="G101" s="13">
        <f t="shared" si="13"/>
        <v>0</v>
      </c>
      <c r="H101" s="13">
        <f t="shared" si="14"/>
        <v>0</v>
      </c>
    </row>
    <row r="102" spans="1:8" ht="12.75">
      <c r="A102" s="12" t="s">
        <v>36</v>
      </c>
      <c r="B102" s="15" t="s">
        <v>37</v>
      </c>
      <c r="C102" s="15">
        <v>1</v>
      </c>
      <c r="D102" s="89">
        <v>0</v>
      </c>
      <c r="E102" s="89">
        <v>0</v>
      </c>
      <c r="F102" s="13">
        <f t="shared" si="12"/>
        <v>0</v>
      </c>
      <c r="G102" s="13">
        <f t="shared" si="13"/>
        <v>0</v>
      </c>
      <c r="H102" s="13">
        <f t="shared" si="14"/>
        <v>0</v>
      </c>
    </row>
    <row r="103" spans="1:8" ht="12.75">
      <c r="A103" s="12" t="s">
        <v>38</v>
      </c>
      <c r="B103" s="15" t="s">
        <v>39</v>
      </c>
      <c r="C103" s="15">
        <v>1.6</v>
      </c>
      <c r="D103" s="89">
        <v>0</v>
      </c>
      <c r="E103" s="89">
        <v>0</v>
      </c>
      <c r="F103" s="13">
        <f t="shared" si="12"/>
        <v>0</v>
      </c>
      <c r="G103" s="13">
        <f t="shared" si="13"/>
        <v>0</v>
      </c>
      <c r="H103" s="13">
        <f t="shared" si="14"/>
        <v>0</v>
      </c>
    </row>
    <row r="104" spans="1:8" ht="12.75">
      <c r="A104" s="12" t="s">
        <v>38</v>
      </c>
      <c r="B104" s="15" t="s">
        <v>40</v>
      </c>
      <c r="C104" s="15">
        <v>16</v>
      </c>
      <c r="D104" s="89">
        <v>0</v>
      </c>
      <c r="E104" s="89">
        <v>0</v>
      </c>
      <c r="F104" s="13">
        <f t="shared" si="12"/>
        <v>0</v>
      </c>
      <c r="G104" s="13">
        <f t="shared" si="13"/>
        <v>0</v>
      </c>
      <c r="H104" s="13">
        <f t="shared" si="14"/>
        <v>0</v>
      </c>
    </row>
    <row r="105" spans="1:8" ht="12.75">
      <c r="A105" s="136"/>
      <c r="B105" s="136"/>
      <c r="C105" s="136"/>
      <c r="D105" s="136"/>
      <c r="E105" s="136"/>
      <c r="F105" s="136"/>
      <c r="G105" s="136"/>
      <c r="H105" s="136"/>
    </row>
    <row r="106" spans="1:8" ht="13.5" thickBot="1">
      <c r="A106" s="137"/>
      <c r="B106" s="137"/>
      <c r="C106" s="137"/>
      <c r="D106" s="137"/>
      <c r="E106" s="137"/>
      <c r="F106" s="137"/>
      <c r="G106" s="137"/>
      <c r="H106" s="137"/>
    </row>
    <row r="107" spans="1:8" ht="15.75">
      <c r="A107" s="16" t="s">
        <v>41</v>
      </c>
      <c r="B107" s="17"/>
      <c r="C107" s="18"/>
      <c r="D107" s="18"/>
      <c r="E107" s="18"/>
      <c r="F107" s="19">
        <f>SUM(F93:F104)</f>
        <v>0</v>
      </c>
      <c r="G107" s="19">
        <f>SUM(G93:G104)</f>
        <v>0</v>
      </c>
      <c r="H107" s="20">
        <f>SUM(H93:H104)</f>
        <v>0</v>
      </c>
    </row>
    <row r="108" spans="1:8" ht="15.75">
      <c r="A108" s="16" t="s">
        <v>42</v>
      </c>
      <c r="B108" s="17"/>
      <c r="C108" s="18"/>
      <c r="D108" s="18"/>
      <c r="E108" s="18"/>
      <c r="F108" s="18"/>
      <c r="G108" s="21"/>
      <c r="H108" s="22">
        <f>H107*1.21</f>
        <v>0</v>
      </c>
    </row>
  </sheetData>
  <sheetProtection algorithmName="SHA-512" hashValue="l+MjZIfrnB1hzRYToFnVN660YzWUR3NInGdQVpuheCyO9MYqcc+UCmOlXLMBpBeD9Am0lXRQ9w7bRsSZQZDo/A==" saltValue="iY9L04PAtWjXNdNhKZp6KQ==" spinCount="100000" sheet="1" objects="1" scenarios="1"/>
  <mergeCells count="12">
    <mergeCell ref="A1:H3"/>
    <mergeCell ref="A4:H4"/>
    <mergeCell ref="A5:H5"/>
    <mergeCell ref="A21:H22"/>
    <mergeCell ref="A27:H27"/>
    <mergeCell ref="A91:H91"/>
    <mergeCell ref="A105:H106"/>
    <mergeCell ref="A43:H44"/>
    <mergeCell ref="A49:H49"/>
    <mergeCell ref="A63:H64"/>
    <mergeCell ref="A69:H69"/>
    <mergeCell ref="A84:H85"/>
  </mergeCells>
  <printOptions/>
  <pageMargins left="0.25" right="0.25" top="0.75" bottom="0.75" header="0.3" footer="0.3"/>
  <pageSetup firstPageNumber="1" useFirstPageNumber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="90" zoomScaleNormal="90" workbookViewId="0" topLeftCell="A1">
      <selection activeCell="I1" sqref="I1:I1048576"/>
    </sheetView>
  </sheetViews>
  <sheetFormatPr defaultColWidth="8.7109375" defaultRowHeight="12.75"/>
  <cols>
    <col min="1" max="1" width="23.57421875" style="1" customWidth="1"/>
    <col min="2" max="2" width="59.421875" style="1" customWidth="1"/>
    <col min="3" max="3" width="8.8515625" style="1" customWidth="1"/>
    <col min="4" max="4" width="14.28125" style="1" customWidth="1"/>
    <col min="5" max="5" width="15.7109375" style="1" customWidth="1"/>
    <col min="6" max="6" width="17.7109375" style="1" customWidth="1"/>
    <col min="7" max="7" width="19.140625" style="1" customWidth="1"/>
    <col min="8" max="8" width="15.28125" style="1" customWidth="1"/>
    <col min="9" max="9" width="34.8515625" style="92" customWidth="1"/>
    <col min="10" max="10" width="23.140625" style="1" customWidth="1"/>
    <col min="11" max="16384" width="8.7109375" style="1" customWidth="1"/>
  </cols>
  <sheetData>
    <row r="1" spans="1:8" ht="12.75">
      <c r="A1" s="138" t="s">
        <v>64</v>
      </c>
      <c r="B1" s="138"/>
      <c r="C1" s="138"/>
      <c r="D1" s="138"/>
      <c r="E1" s="138"/>
      <c r="F1" s="138"/>
      <c r="G1" s="138"/>
      <c r="H1" s="138"/>
    </row>
    <row r="2" spans="1:8" ht="12.75">
      <c r="A2" s="138"/>
      <c r="B2" s="138"/>
      <c r="C2" s="138"/>
      <c r="D2" s="138"/>
      <c r="E2" s="138"/>
      <c r="F2" s="138"/>
      <c r="G2" s="138"/>
      <c r="H2" s="138"/>
    </row>
    <row r="3" spans="1:8" ht="12.75">
      <c r="A3" s="138"/>
      <c r="B3" s="138"/>
      <c r="C3" s="138"/>
      <c r="D3" s="138"/>
      <c r="E3" s="138"/>
      <c r="F3" s="138"/>
      <c r="G3" s="138"/>
      <c r="H3" s="138"/>
    </row>
    <row r="4" spans="1:8" ht="15.75">
      <c r="A4" s="139"/>
      <c r="B4" s="139"/>
      <c r="C4" s="139"/>
      <c r="D4" s="139"/>
      <c r="E4" s="139"/>
      <c r="F4" s="139"/>
      <c r="G4" s="139"/>
      <c r="H4" s="139"/>
    </row>
    <row r="5" spans="1:8" ht="13.5" thickBot="1">
      <c r="A5" s="135" t="s">
        <v>65</v>
      </c>
      <c r="B5" s="135"/>
      <c r="C5" s="135"/>
      <c r="D5" s="135"/>
      <c r="E5" s="135"/>
      <c r="F5" s="135"/>
      <c r="G5" s="135"/>
      <c r="H5" s="135"/>
    </row>
    <row r="6" spans="1:9" ht="13.5" thickBot="1">
      <c r="A6" s="2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4" t="s">
        <v>9</v>
      </c>
      <c r="I6" s="14" t="s">
        <v>10</v>
      </c>
    </row>
    <row r="7" spans="1:9" ht="12.75">
      <c r="A7" s="6" t="s">
        <v>11</v>
      </c>
      <c r="B7" s="7" t="s">
        <v>12</v>
      </c>
      <c r="C7" s="6">
        <v>40</v>
      </c>
      <c r="D7" s="90">
        <v>0</v>
      </c>
      <c r="E7" s="90">
        <v>0</v>
      </c>
      <c r="F7" s="8">
        <f aca="true" t="shared" si="0" ref="F7:F18">C7*D7</f>
        <v>0</v>
      </c>
      <c r="G7" s="8">
        <f aca="true" t="shared" si="1" ref="G7:G18">C7*E7</f>
        <v>0</v>
      </c>
      <c r="H7" s="8">
        <f aca="true" t="shared" si="2" ref="H7:H18">D7*C7+C7*E7</f>
        <v>0</v>
      </c>
      <c r="I7" s="92" t="s">
        <v>66</v>
      </c>
    </row>
    <row r="8" spans="1:9" ht="12.75">
      <c r="A8" s="9" t="s">
        <v>49</v>
      </c>
      <c r="B8" s="10" t="s">
        <v>67</v>
      </c>
      <c r="C8" s="9">
        <v>6</v>
      </c>
      <c r="D8" s="91">
        <v>0</v>
      </c>
      <c r="E8" s="91">
        <v>0</v>
      </c>
      <c r="F8" s="11">
        <f t="shared" si="0"/>
        <v>0</v>
      </c>
      <c r="G8" s="11">
        <f t="shared" si="1"/>
        <v>0</v>
      </c>
      <c r="H8" s="11">
        <f t="shared" si="2"/>
        <v>0</v>
      </c>
      <c r="I8" s="92" t="s">
        <v>68</v>
      </c>
    </row>
    <row r="9" spans="1:8" ht="12.75">
      <c r="A9" s="9" t="s">
        <v>15</v>
      </c>
      <c r="B9" s="15" t="s">
        <v>33</v>
      </c>
      <c r="C9" s="15">
        <v>2</v>
      </c>
      <c r="D9" s="91">
        <v>0</v>
      </c>
      <c r="E9" s="91">
        <v>0</v>
      </c>
      <c r="F9" s="13">
        <f t="shared" si="0"/>
        <v>0</v>
      </c>
      <c r="G9" s="13">
        <f t="shared" si="1"/>
        <v>0</v>
      </c>
      <c r="H9" s="13">
        <f t="shared" si="2"/>
        <v>0</v>
      </c>
    </row>
    <row r="10" spans="1:9" ht="12.75">
      <c r="A10" s="9" t="s">
        <v>13</v>
      </c>
      <c r="B10" s="10" t="s">
        <v>14</v>
      </c>
      <c r="C10" s="9">
        <v>8</v>
      </c>
      <c r="D10" s="91">
        <v>0</v>
      </c>
      <c r="E10" s="91">
        <v>0</v>
      </c>
      <c r="F10" s="11">
        <f t="shared" si="0"/>
        <v>0</v>
      </c>
      <c r="G10" s="11">
        <f t="shared" si="1"/>
        <v>0</v>
      </c>
      <c r="H10" s="11">
        <f t="shared" si="2"/>
        <v>0</v>
      </c>
      <c r="I10" s="14"/>
    </row>
    <row r="11" spans="1:9" ht="12.75">
      <c r="A11" s="9" t="s">
        <v>38</v>
      </c>
      <c r="B11" s="11" t="s">
        <v>69</v>
      </c>
      <c r="C11" s="9">
        <v>6</v>
      </c>
      <c r="D11" s="91">
        <v>0</v>
      </c>
      <c r="E11" s="91">
        <v>0</v>
      </c>
      <c r="F11" s="11">
        <f t="shared" si="0"/>
        <v>0</v>
      </c>
      <c r="G11" s="11">
        <f t="shared" si="1"/>
        <v>0</v>
      </c>
      <c r="H11" s="11">
        <f t="shared" si="2"/>
        <v>0</v>
      </c>
      <c r="I11" s="14" t="s">
        <v>70</v>
      </c>
    </row>
    <row r="12" spans="1:9" ht="12.75">
      <c r="A12" s="9" t="s">
        <v>21</v>
      </c>
      <c r="B12" s="11" t="s">
        <v>22</v>
      </c>
      <c r="C12" s="9">
        <v>2</v>
      </c>
      <c r="D12" s="91">
        <v>0</v>
      </c>
      <c r="E12" s="91">
        <v>0</v>
      </c>
      <c r="F12" s="11">
        <f t="shared" si="0"/>
        <v>0</v>
      </c>
      <c r="G12" s="11">
        <f t="shared" si="1"/>
        <v>0</v>
      </c>
      <c r="H12" s="11">
        <f t="shared" si="2"/>
        <v>0</v>
      </c>
      <c r="I12" s="14"/>
    </row>
    <row r="13" spans="1:9" ht="12.75">
      <c r="A13" s="9" t="s">
        <v>23</v>
      </c>
      <c r="B13" s="11" t="s">
        <v>24</v>
      </c>
      <c r="C13" s="9">
        <v>4</v>
      </c>
      <c r="D13" s="91">
        <v>0</v>
      </c>
      <c r="E13" s="91">
        <v>0</v>
      </c>
      <c r="F13" s="11">
        <f t="shared" si="0"/>
        <v>0</v>
      </c>
      <c r="G13" s="11">
        <f t="shared" si="1"/>
        <v>0</v>
      </c>
      <c r="H13" s="11">
        <f t="shared" si="2"/>
        <v>0</v>
      </c>
      <c r="I13" s="14"/>
    </row>
    <row r="14" spans="1:9" ht="25.5">
      <c r="A14" s="12" t="s">
        <v>29</v>
      </c>
      <c r="B14" s="10" t="s">
        <v>30</v>
      </c>
      <c r="C14" s="12">
        <v>2</v>
      </c>
      <c r="D14" s="91">
        <v>0</v>
      </c>
      <c r="E14" s="91">
        <v>0</v>
      </c>
      <c r="F14" s="13">
        <f t="shared" si="0"/>
        <v>0</v>
      </c>
      <c r="G14" s="13">
        <f t="shared" si="1"/>
        <v>0</v>
      </c>
      <c r="H14" s="13">
        <f t="shared" si="2"/>
        <v>0</v>
      </c>
      <c r="I14" s="14" t="s">
        <v>31</v>
      </c>
    </row>
    <row r="15" spans="1:9" ht="12.75">
      <c r="A15" s="12" t="s">
        <v>34</v>
      </c>
      <c r="B15" s="15" t="s">
        <v>35</v>
      </c>
      <c r="C15" s="15">
        <v>2</v>
      </c>
      <c r="D15" s="91">
        <v>0</v>
      </c>
      <c r="E15" s="91">
        <v>0</v>
      </c>
      <c r="F15" s="13">
        <f t="shared" si="0"/>
        <v>0</v>
      </c>
      <c r="G15" s="13">
        <f t="shared" si="1"/>
        <v>0</v>
      </c>
      <c r="H15" s="13">
        <f t="shared" si="2"/>
        <v>0</v>
      </c>
      <c r="I15" s="14"/>
    </row>
    <row r="16" spans="1:9" ht="12.75">
      <c r="A16" s="12" t="s">
        <v>36</v>
      </c>
      <c r="B16" s="15" t="s">
        <v>37</v>
      </c>
      <c r="C16" s="15">
        <v>1</v>
      </c>
      <c r="D16" s="91">
        <v>0</v>
      </c>
      <c r="E16" s="91">
        <v>0</v>
      </c>
      <c r="F16" s="13">
        <f t="shared" si="0"/>
        <v>0</v>
      </c>
      <c r="G16" s="13">
        <f t="shared" si="1"/>
        <v>0</v>
      </c>
      <c r="H16" s="13">
        <f t="shared" si="2"/>
        <v>0</v>
      </c>
      <c r="I16" s="14"/>
    </row>
    <row r="17" spans="1:9" ht="12.75">
      <c r="A17" s="15" t="s">
        <v>38</v>
      </c>
      <c r="B17" s="15" t="s">
        <v>39</v>
      </c>
      <c r="C17" s="15">
        <v>1</v>
      </c>
      <c r="D17" s="91">
        <v>0</v>
      </c>
      <c r="E17" s="91">
        <v>0</v>
      </c>
      <c r="F17" s="23">
        <f t="shared" si="0"/>
        <v>0</v>
      </c>
      <c r="G17" s="23">
        <f t="shared" si="1"/>
        <v>0</v>
      </c>
      <c r="H17" s="23">
        <f t="shared" si="2"/>
        <v>0</v>
      </c>
      <c r="I17" s="24"/>
    </row>
    <row r="18" spans="1:9" ht="25.5">
      <c r="A18" s="15" t="s">
        <v>38</v>
      </c>
      <c r="B18" s="15" t="s">
        <v>71</v>
      </c>
      <c r="C18" s="15">
        <v>6</v>
      </c>
      <c r="D18" s="91">
        <v>0</v>
      </c>
      <c r="E18" s="91">
        <v>0</v>
      </c>
      <c r="F18" s="23">
        <f t="shared" si="0"/>
        <v>0</v>
      </c>
      <c r="G18" s="23">
        <f t="shared" si="1"/>
        <v>0</v>
      </c>
      <c r="H18" s="23">
        <f t="shared" si="2"/>
        <v>0</v>
      </c>
      <c r="I18" s="24" t="s">
        <v>72</v>
      </c>
    </row>
    <row r="19" spans="1:8" ht="12.75">
      <c r="A19" s="136"/>
      <c r="B19" s="136"/>
      <c r="C19" s="136"/>
      <c r="D19" s="136"/>
      <c r="E19" s="136"/>
      <c r="F19" s="136"/>
      <c r="G19" s="136"/>
      <c r="H19" s="136"/>
    </row>
    <row r="20" spans="1:8" ht="13.5" thickBot="1">
      <c r="A20" s="137"/>
      <c r="B20" s="137"/>
      <c r="C20" s="137"/>
      <c r="D20" s="137"/>
      <c r="E20" s="137"/>
      <c r="F20" s="137"/>
      <c r="G20" s="137"/>
      <c r="H20" s="137"/>
    </row>
    <row r="21" spans="1:8" ht="16.5" thickBot="1">
      <c r="A21" s="16" t="s">
        <v>41</v>
      </c>
      <c r="B21" s="17"/>
      <c r="C21" s="18"/>
      <c r="D21" s="18"/>
      <c r="E21" s="18"/>
      <c r="F21" s="19">
        <f>SUM(F7:F18)</f>
        <v>0</v>
      </c>
      <c r="G21" s="19">
        <f>SUM(G7:G18)</f>
        <v>0</v>
      </c>
      <c r="H21" s="20">
        <f>SUM(H7:H18)</f>
        <v>0</v>
      </c>
    </row>
    <row r="22" spans="1:8" ht="16.5" thickBot="1">
      <c r="A22" s="16" t="s">
        <v>42</v>
      </c>
      <c r="B22" s="17"/>
      <c r="C22" s="18"/>
      <c r="D22" s="18"/>
      <c r="E22" s="18"/>
      <c r="F22" s="18"/>
      <c r="G22" s="21"/>
      <c r="H22" s="22">
        <f>H21*1.21</f>
        <v>0</v>
      </c>
    </row>
    <row r="25" spans="1:8" ht="13.5" thickBot="1">
      <c r="A25" s="135" t="s">
        <v>73</v>
      </c>
      <c r="B25" s="135"/>
      <c r="C25" s="135"/>
      <c r="D25" s="135"/>
      <c r="E25" s="135"/>
      <c r="F25" s="135"/>
      <c r="G25" s="135"/>
      <c r="H25" s="135"/>
    </row>
    <row r="26" spans="1:8" ht="13.5" thickBot="1">
      <c r="A26" s="2" t="s">
        <v>2</v>
      </c>
      <c r="B26" s="3" t="s">
        <v>3</v>
      </c>
      <c r="C26" s="3" t="s">
        <v>4</v>
      </c>
      <c r="D26" s="3" t="s">
        <v>5</v>
      </c>
      <c r="E26" s="3" t="s">
        <v>6</v>
      </c>
      <c r="F26" s="3" t="s">
        <v>7</v>
      </c>
      <c r="G26" s="3" t="s">
        <v>8</v>
      </c>
      <c r="H26" s="4" t="s">
        <v>9</v>
      </c>
    </row>
    <row r="27" spans="1:8" ht="12.75">
      <c r="A27" s="6" t="s">
        <v>11</v>
      </c>
      <c r="B27" s="7" t="s">
        <v>12</v>
      </c>
      <c r="C27" s="6">
        <v>22</v>
      </c>
      <c r="D27" s="90">
        <v>0</v>
      </c>
      <c r="E27" s="90">
        <v>0</v>
      </c>
      <c r="F27" s="8">
        <f aca="true" t="shared" si="3" ref="F27:F39">C27*D27</f>
        <v>0</v>
      </c>
      <c r="G27" s="8">
        <f aca="true" t="shared" si="4" ref="G27:G39">C27*E27</f>
        <v>0</v>
      </c>
      <c r="H27" s="8">
        <f aca="true" t="shared" si="5" ref="H27:H39">D27*C27+C27*E27</f>
        <v>0</v>
      </c>
    </row>
    <row r="28" spans="1:8" ht="12.75">
      <c r="A28" s="9" t="s">
        <v>49</v>
      </c>
      <c r="B28" s="10" t="s">
        <v>67</v>
      </c>
      <c r="C28" s="9">
        <v>11</v>
      </c>
      <c r="D28" s="91">
        <v>0</v>
      </c>
      <c r="E28" s="91">
        <v>0</v>
      </c>
      <c r="F28" s="11">
        <f t="shared" si="3"/>
        <v>0</v>
      </c>
      <c r="G28" s="11">
        <f t="shared" si="4"/>
        <v>0</v>
      </c>
      <c r="H28" s="11">
        <f t="shared" si="5"/>
        <v>0</v>
      </c>
    </row>
    <row r="29" spans="1:9" ht="12.75">
      <c r="A29" s="25" t="s">
        <v>15</v>
      </c>
      <c r="B29" s="15" t="s">
        <v>33</v>
      </c>
      <c r="C29" s="15">
        <v>2</v>
      </c>
      <c r="D29" s="91">
        <v>0</v>
      </c>
      <c r="E29" s="91">
        <v>0</v>
      </c>
      <c r="F29" s="23">
        <f t="shared" si="3"/>
        <v>0</v>
      </c>
      <c r="G29" s="23">
        <f t="shared" si="4"/>
        <v>0</v>
      </c>
      <c r="H29" s="23">
        <f t="shared" si="5"/>
        <v>0</v>
      </c>
      <c r="I29" s="93"/>
    </row>
    <row r="30" spans="1:9" ht="25.5">
      <c r="A30" s="25" t="s">
        <v>74</v>
      </c>
      <c r="B30" s="25" t="s">
        <v>75</v>
      </c>
      <c r="C30" s="25">
        <v>12</v>
      </c>
      <c r="D30" s="91">
        <v>0</v>
      </c>
      <c r="E30" s="91">
        <v>0</v>
      </c>
      <c r="F30" s="23">
        <f t="shared" si="3"/>
        <v>0</v>
      </c>
      <c r="G30" s="23">
        <f t="shared" si="4"/>
        <v>0</v>
      </c>
      <c r="H30" s="23">
        <f t="shared" si="5"/>
        <v>0</v>
      </c>
      <c r="I30" s="93" t="s">
        <v>76</v>
      </c>
    </row>
    <row r="31" spans="1:9" ht="12.75">
      <c r="A31" s="25" t="s">
        <v>77</v>
      </c>
      <c r="B31" s="26" t="s">
        <v>78</v>
      </c>
      <c r="C31" s="25">
        <v>1</v>
      </c>
      <c r="D31" s="91">
        <v>0</v>
      </c>
      <c r="E31" s="91">
        <v>0</v>
      </c>
      <c r="F31" s="23">
        <f t="shared" si="3"/>
        <v>0</v>
      </c>
      <c r="G31" s="23">
        <f t="shared" si="4"/>
        <v>0</v>
      </c>
      <c r="H31" s="23">
        <f t="shared" si="5"/>
        <v>0</v>
      </c>
      <c r="I31" s="93"/>
    </row>
    <row r="32" spans="1:8" ht="12.75">
      <c r="A32" s="9" t="s">
        <v>21</v>
      </c>
      <c r="B32" s="11" t="s">
        <v>22</v>
      </c>
      <c r="C32" s="9">
        <v>1</v>
      </c>
      <c r="D32" s="91">
        <v>0</v>
      </c>
      <c r="E32" s="91">
        <v>0</v>
      </c>
      <c r="F32" s="11">
        <f t="shared" si="3"/>
        <v>0</v>
      </c>
      <c r="G32" s="11">
        <f t="shared" si="4"/>
        <v>0</v>
      </c>
      <c r="H32" s="11">
        <f t="shared" si="5"/>
        <v>0</v>
      </c>
    </row>
    <row r="33" spans="1:8" ht="12.75">
      <c r="A33" s="9" t="s">
        <v>23</v>
      </c>
      <c r="B33" s="11" t="s">
        <v>24</v>
      </c>
      <c r="C33" s="9">
        <v>2</v>
      </c>
      <c r="D33" s="91">
        <v>0</v>
      </c>
      <c r="E33" s="91">
        <v>0</v>
      </c>
      <c r="F33" s="11">
        <f t="shared" si="3"/>
        <v>0</v>
      </c>
      <c r="G33" s="11">
        <f t="shared" si="4"/>
        <v>0</v>
      </c>
      <c r="H33" s="11">
        <f t="shared" si="5"/>
        <v>0</v>
      </c>
    </row>
    <row r="34" spans="1:8" ht="12.75">
      <c r="A34" s="12" t="s">
        <v>29</v>
      </c>
      <c r="B34" s="10" t="s">
        <v>30</v>
      </c>
      <c r="C34" s="12">
        <v>1</v>
      </c>
      <c r="D34" s="91">
        <v>0</v>
      </c>
      <c r="E34" s="91">
        <v>0</v>
      </c>
      <c r="F34" s="13">
        <f t="shared" si="3"/>
        <v>0</v>
      </c>
      <c r="G34" s="13">
        <f t="shared" si="4"/>
        <v>0</v>
      </c>
      <c r="H34" s="13">
        <f t="shared" si="5"/>
        <v>0</v>
      </c>
    </row>
    <row r="35" spans="1:8" ht="12.75">
      <c r="A35" s="12" t="s">
        <v>34</v>
      </c>
      <c r="B35" s="15" t="s">
        <v>35</v>
      </c>
      <c r="C35" s="15">
        <v>1</v>
      </c>
      <c r="D35" s="91">
        <v>0</v>
      </c>
      <c r="E35" s="91">
        <v>0</v>
      </c>
      <c r="F35" s="13">
        <f t="shared" si="3"/>
        <v>0</v>
      </c>
      <c r="G35" s="13">
        <f t="shared" si="4"/>
        <v>0</v>
      </c>
      <c r="H35" s="13">
        <f t="shared" si="5"/>
        <v>0</v>
      </c>
    </row>
    <row r="36" spans="1:9" ht="12.75">
      <c r="A36" s="15" t="s">
        <v>36</v>
      </c>
      <c r="B36" s="15" t="s">
        <v>37</v>
      </c>
      <c r="C36" s="15">
        <v>1</v>
      </c>
      <c r="D36" s="91">
        <v>0</v>
      </c>
      <c r="E36" s="91">
        <v>0</v>
      </c>
      <c r="F36" s="23">
        <f t="shared" si="3"/>
        <v>0</v>
      </c>
      <c r="G36" s="23">
        <f t="shared" si="4"/>
        <v>0</v>
      </c>
      <c r="H36" s="23">
        <f t="shared" si="5"/>
        <v>0</v>
      </c>
      <c r="I36" s="93"/>
    </row>
    <row r="37" spans="1:9" ht="12.75">
      <c r="A37" s="15" t="s">
        <v>38</v>
      </c>
      <c r="B37" s="15" t="s">
        <v>39</v>
      </c>
      <c r="C37" s="15">
        <v>0.5</v>
      </c>
      <c r="D37" s="91">
        <v>0</v>
      </c>
      <c r="E37" s="91">
        <v>0</v>
      </c>
      <c r="F37" s="23">
        <f t="shared" si="3"/>
        <v>0</v>
      </c>
      <c r="G37" s="23">
        <f t="shared" si="4"/>
        <v>0</v>
      </c>
      <c r="H37" s="23">
        <f t="shared" si="5"/>
        <v>0</v>
      </c>
      <c r="I37" s="93"/>
    </row>
    <row r="38" spans="1:9" ht="25.5">
      <c r="A38" s="15" t="s">
        <v>38</v>
      </c>
      <c r="B38" s="15" t="s">
        <v>71</v>
      </c>
      <c r="C38" s="15">
        <v>6</v>
      </c>
      <c r="D38" s="91">
        <v>0</v>
      </c>
      <c r="E38" s="91">
        <v>0</v>
      </c>
      <c r="F38" s="23">
        <f t="shared" si="3"/>
        <v>0</v>
      </c>
      <c r="G38" s="23">
        <f t="shared" si="4"/>
        <v>0</v>
      </c>
      <c r="H38" s="23">
        <f t="shared" si="5"/>
        <v>0</v>
      </c>
      <c r="I38" s="24" t="s">
        <v>72</v>
      </c>
    </row>
    <row r="39" spans="1:9" ht="12.75">
      <c r="A39" s="15" t="s">
        <v>38</v>
      </c>
      <c r="B39" s="15" t="s">
        <v>79</v>
      </c>
      <c r="C39" s="15">
        <v>1</v>
      </c>
      <c r="D39" s="91">
        <v>0</v>
      </c>
      <c r="E39" s="91">
        <v>0</v>
      </c>
      <c r="F39" s="23">
        <f t="shared" si="3"/>
        <v>0</v>
      </c>
      <c r="G39" s="23">
        <f t="shared" si="4"/>
        <v>0</v>
      </c>
      <c r="H39" s="23">
        <f t="shared" si="5"/>
        <v>0</v>
      </c>
      <c r="I39" s="27"/>
    </row>
    <row r="40" spans="1:8" ht="12.75">
      <c r="A40" s="136"/>
      <c r="B40" s="136"/>
      <c r="C40" s="136"/>
      <c r="D40" s="136"/>
      <c r="E40" s="136"/>
      <c r="F40" s="136"/>
      <c r="G40" s="136"/>
      <c r="H40" s="136"/>
    </row>
    <row r="41" spans="1:8" ht="13.5" thickBot="1">
      <c r="A41" s="137"/>
      <c r="B41" s="137"/>
      <c r="C41" s="137"/>
      <c r="D41" s="137"/>
      <c r="E41" s="137"/>
      <c r="F41" s="137"/>
      <c r="G41" s="137"/>
      <c r="H41" s="137"/>
    </row>
    <row r="42" spans="1:8" ht="16.5" thickBot="1">
      <c r="A42" s="16" t="s">
        <v>41</v>
      </c>
      <c r="B42" s="17"/>
      <c r="C42" s="18"/>
      <c r="D42" s="18"/>
      <c r="E42" s="18"/>
      <c r="F42" s="19">
        <f>SUM(F27:F39)</f>
        <v>0</v>
      </c>
      <c r="G42" s="19">
        <f>SUM(G27:G39)</f>
        <v>0</v>
      </c>
      <c r="H42" s="20">
        <f>SUM(H27:H39)</f>
        <v>0</v>
      </c>
    </row>
    <row r="43" spans="1:8" ht="16.5" thickBot="1">
      <c r="A43" s="16" t="s">
        <v>42</v>
      </c>
      <c r="B43" s="17"/>
      <c r="C43" s="18"/>
      <c r="D43" s="18"/>
      <c r="E43" s="18"/>
      <c r="F43" s="18"/>
      <c r="G43" s="21"/>
      <c r="H43" s="22">
        <f>H42*1.21</f>
        <v>0</v>
      </c>
    </row>
    <row r="46" spans="1:8" ht="13.5" thickBot="1">
      <c r="A46" s="135" t="s">
        <v>80</v>
      </c>
      <c r="B46" s="135"/>
      <c r="C46" s="135"/>
      <c r="D46" s="135"/>
      <c r="E46" s="135"/>
      <c r="F46" s="135"/>
      <c r="G46" s="135"/>
      <c r="H46" s="135"/>
    </row>
    <row r="47" spans="1:8" ht="13.5" thickBot="1">
      <c r="A47" s="2" t="s">
        <v>2</v>
      </c>
      <c r="B47" s="3" t="s">
        <v>3</v>
      </c>
      <c r="C47" s="3" t="s">
        <v>4</v>
      </c>
      <c r="D47" s="3" t="s">
        <v>5</v>
      </c>
      <c r="E47" s="3" t="s">
        <v>6</v>
      </c>
      <c r="F47" s="3" t="s">
        <v>7</v>
      </c>
      <c r="G47" s="3" t="s">
        <v>8</v>
      </c>
      <c r="H47" s="4" t="s">
        <v>9</v>
      </c>
    </row>
    <row r="48" spans="1:8" ht="12.75">
      <c r="A48" s="6" t="s">
        <v>15</v>
      </c>
      <c r="B48" s="28" t="s">
        <v>33</v>
      </c>
      <c r="C48" s="28">
        <v>1</v>
      </c>
      <c r="D48" s="90">
        <v>0</v>
      </c>
      <c r="E48" s="90">
        <v>0</v>
      </c>
      <c r="F48" s="29">
        <f aca="true" t="shared" si="6" ref="F48:F56">C48*D48</f>
        <v>0</v>
      </c>
      <c r="G48" s="29">
        <f aca="true" t="shared" si="7" ref="G48:G56">C48*E48</f>
        <v>0</v>
      </c>
      <c r="H48" s="29">
        <f aca="true" t="shared" si="8" ref="H48:H56">D48*C48+C48*E48</f>
        <v>0</v>
      </c>
    </row>
    <row r="49" spans="1:8" ht="12.75">
      <c r="A49" s="9" t="s">
        <v>13</v>
      </c>
      <c r="B49" s="10" t="s">
        <v>81</v>
      </c>
      <c r="C49" s="9">
        <v>6</v>
      </c>
      <c r="D49" s="91">
        <v>0</v>
      </c>
      <c r="E49" s="91">
        <v>0</v>
      </c>
      <c r="F49" s="11">
        <f t="shared" si="6"/>
        <v>0</v>
      </c>
      <c r="G49" s="11">
        <f t="shared" si="7"/>
        <v>0</v>
      </c>
      <c r="H49" s="11">
        <f t="shared" si="8"/>
        <v>0</v>
      </c>
    </row>
    <row r="50" spans="1:8" ht="12.75">
      <c r="A50" s="9" t="s">
        <v>21</v>
      </c>
      <c r="B50" s="11" t="s">
        <v>22</v>
      </c>
      <c r="C50" s="9">
        <v>1</v>
      </c>
      <c r="D50" s="91">
        <v>0</v>
      </c>
      <c r="E50" s="91">
        <v>0</v>
      </c>
      <c r="F50" s="11">
        <f t="shared" si="6"/>
        <v>0</v>
      </c>
      <c r="G50" s="11">
        <f t="shared" si="7"/>
        <v>0</v>
      </c>
      <c r="H50" s="11">
        <f t="shared" si="8"/>
        <v>0</v>
      </c>
    </row>
    <row r="51" spans="1:8" ht="12.75">
      <c r="A51" s="9" t="s">
        <v>23</v>
      </c>
      <c r="B51" s="11" t="s">
        <v>24</v>
      </c>
      <c r="C51" s="9">
        <v>2</v>
      </c>
      <c r="D51" s="91">
        <v>0</v>
      </c>
      <c r="E51" s="91">
        <v>0</v>
      </c>
      <c r="F51" s="11">
        <f t="shared" si="6"/>
        <v>0</v>
      </c>
      <c r="G51" s="11">
        <f t="shared" si="7"/>
        <v>0</v>
      </c>
      <c r="H51" s="11">
        <f t="shared" si="8"/>
        <v>0</v>
      </c>
    </row>
    <row r="52" spans="1:8" ht="12.75">
      <c r="A52" s="12" t="s">
        <v>29</v>
      </c>
      <c r="B52" s="10" t="s">
        <v>30</v>
      </c>
      <c r="C52" s="12">
        <v>1</v>
      </c>
      <c r="D52" s="91">
        <v>0</v>
      </c>
      <c r="E52" s="91">
        <v>0</v>
      </c>
      <c r="F52" s="13">
        <f t="shared" si="6"/>
        <v>0</v>
      </c>
      <c r="G52" s="13">
        <f t="shared" si="7"/>
        <v>0</v>
      </c>
      <c r="H52" s="13">
        <f t="shared" si="8"/>
        <v>0</v>
      </c>
    </row>
    <row r="53" spans="1:8" ht="12.75">
      <c r="A53" s="15" t="s">
        <v>38</v>
      </c>
      <c r="B53" s="15" t="s">
        <v>82</v>
      </c>
      <c r="C53" s="15">
        <v>12</v>
      </c>
      <c r="D53" s="91">
        <v>0</v>
      </c>
      <c r="E53" s="91">
        <v>0</v>
      </c>
      <c r="F53" s="13">
        <f t="shared" si="6"/>
        <v>0</v>
      </c>
      <c r="G53" s="13">
        <f t="shared" si="7"/>
        <v>0</v>
      </c>
      <c r="H53" s="13">
        <f t="shared" si="8"/>
        <v>0</v>
      </c>
    </row>
    <row r="54" spans="1:8" ht="12.75">
      <c r="A54" s="12" t="s">
        <v>34</v>
      </c>
      <c r="B54" s="15" t="s">
        <v>35</v>
      </c>
      <c r="C54" s="15">
        <v>1</v>
      </c>
      <c r="D54" s="91">
        <v>0</v>
      </c>
      <c r="E54" s="91">
        <v>0</v>
      </c>
      <c r="F54" s="13">
        <f t="shared" si="6"/>
        <v>0</v>
      </c>
      <c r="G54" s="13">
        <f t="shared" si="7"/>
        <v>0</v>
      </c>
      <c r="H54" s="13">
        <f t="shared" si="8"/>
        <v>0</v>
      </c>
    </row>
    <row r="55" spans="1:8" ht="12.75">
      <c r="A55" s="12" t="s">
        <v>36</v>
      </c>
      <c r="B55" s="15" t="s">
        <v>37</v>
      </c>
      <c r="C55" s="15">
        <v>1</v>
      </c>
      <c r="D55" s="91">
        <v>0</v>
      </c>
      <c r="E55" s="91">
        <v>0</v>
      </c>
      <c r="F55" s="13">
        <f t="shared" si="6"/>
        <v>0</v>
      </c>
      <c r="G55" s="13">
        <f t="shared" si="7"/>
        <v>0</v>
      </c>
      <c r="H55" s="13">
        <f t="shared" si="8"/>
        <v>0</v>
      </c>
    </row>
    <row r="56" spans="1:8" ht="12.75">
      <c r="A56" s="15" t="s">
        <v>38</v>
      </c>
      <c r="B56" s="15" t="s">
        <v>83</v>
      </c>
      <c r="C56" s="15">
        <v>2</v>
      </c>
      <c r="D56" s="91">
        <v>0</v>
      </c>
      <c r="E56" s="91">
        <v>0</v>
      </c>
      <c r="F56" s="23">
        <f t="shared" si="6"/>
        <v>0</v>
      </c>
      <c r="G56" s="23">
        <f t="shared" si="7"/>
        <v>0</v>
      </c>
      <c r="H56" s="23">
        <f t="shared" si="8"/>
        <v>0</v>
      </c>
    </row>
    <row r="57" spans="1:8" ht="12.75">
      <c r="A57" s="136"/>
      <c r="B57" s="136"/>
      <c r="C57" s="136"/>
      <c r="D57" s="136"/>
      <c r="E57" s="136"/>
      <c r="F57" s="136"/>
      <c r="G57" s="136"/>
      <c r="H57" s="136"/>
    </row>
    <row r="58" spans="1:8" ht="13.5" thickBot="1">
      <c r="A58" s="137"/>
      <c r="B58" s="137"/>
      <c r="C58" s="137"/>
      <c r="D58" s="137"/>
      <c r="E58" s="137"/>
      <c r="F58" s="137"/>
      <c r="G58" s="137"/>
      <c r="H58" s="137"/>
    </row>
    <row r="59" spans="1:8" ht="16.5" thickBot="1">
      <c r="A59" s="16" t="s">
        <v>41</v>
      </c>
      <c r="B59" s="17"/>
      <c r="C59" s="18"/>
      <c r="D59" s="18"/>
      <c r="E59" s="18"/>
      <c r="F59" s="19">
        <f>SUM(F48:F56)</f>
        <v>0</v>
      </c>
      <c r="G59" s="19">
        <f>SUM(G48:G56)</f>
        <v>0</v>
      </c>
      <c r="H59" s="20">
        <f>SUM(H48:H56)</f>
        <v>0</v>
      </c>
    </row>
    <row r="60" spans="1:8" ht="16.5" thickBot="1">
      <c r="A60" s="16" t="s">
        <v>42</v>
      </c>
      <c r="B60" s="17"/>
      <c r="C60" s="18"/>
      <c r="D60" s="18"/>
      <c r="E60" s="18"/>
      <c r="F60" s="18"/>
      <c r="G60" s="21"/>
      <c r="H60" s="22">
        <f>H59*1.21</f>
        <v>0</v>
      </c>
    </row>
  </sheetData>
  <sheetProtection algorithmName="SHA-512" hashValue="fkYP84LwMc+BWfr3axFelVRISSu8sdvDRT55COesKzJ4wpWcE6GKKrQXXDKvWK0PYkgzkeA7goEDqyEBPQ2O1A==" saltValue="iADbDwp4uGD3ZESypLVjPg==" spinCount="100000" sheet="1" objects="1" scenarios="1"/>
  <mergeCells count="8">
    <mergeCell ref="A46:H46"/>
    <mergeCell ref="A57:H58"/>
    <mergeCell ref="A1:H3"/>
    <mergeCell ref="A4:H4"/>
    <mergeCell ref="A5:H5"/>
    <mergeCell ref="A19:H20"/>
    <mergeCell ref="A25:H25"/>
    <mergeCell ref="A40:H41"/>
  </mergeCells>
  <printOptions/>
  <pageMargins left="0.25" right="0.25" top="0.75" bottom="0.75" header="0.3" footer="0.3"/>
  <pageSetup firstPageNumber="1" useFirstPageNumber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="90" zoomScaleNormal="90" workbookViewId="0" topLeftCell="A1">
      <selection activeCell="B38" sqref="B38"/>
    </sheetView>
  </sheetViews>
  <sheetFormatPr defaultColWidth="8.7109375" defaultRowHeight="12.75"/>
  <cols>
    <col min="1" max="1" width="24.8515625" style="1" customWidth="1"/>
    <col min="2" max="2" width="59.421875" style="1" customWidth="1"/>
    <col min="3" max="3" width="8.8515625" style="1" customWidth="1"/>
    <col min="4" max="4" width="14.28125" style="1" customWidth="1"/>
    <col min="5" max="5" width="15.7109375" style="1" customWidth="1"/>
    <col min="6" max="6" width="17.7109375" style="1" customWidth="1"/>
    <col min="7" max="7" width="19.140625" style="1" customWidth="1"/>
    <col min="8" max="8" width="15.28125" style="1" customWidth="1"/>
    <col min="9" max="9" width="34.8515625" style="1" customWidth="1"/>
    <col min="10" max="10" width="23.140625" style="1" customWidth="1"/>
    <col min="11" max="16384" width="8.7109375" style="1" customWidth="1"/>
  </cols>
  <sheetData>
    <row r="1" spans="1:8" ht="12.75">
      <c r="A1" s="142" t="s">
        <v>84</v>
      </c>
      <c r="B1" s="142"/>
      <c r="C1" s="142"/>
      <c r="D1" s="142"/>
      <c r="E1" s="142"/>
      <c r="F1" s="142"/>
      <c r="G1" s="142"/>
      <c r="H1" s="142"/>
    </row>
    <row r="2" spans="1:8" ht="12.75">
      <c r="A2" s="142"/>
      <c r="B2" s="142"/>
      <c r="C2" s="142"/>
      <c r="D2" s="142"/>
      <c r="E2" s="142"/>
      <c r="F2" s="142"/>
      <c r="G2" s="142"/>
      <c r="H2" s="142"/>
    </row>
    <row r="3" spans="1:8" ht="12.75">
      <c r="A3" s="142"/>
      <c r="B3" s="142"/>
      <c r="C3" s="142"/>
      <c r="D3" s="142"/>
      <c r="E3" s="142"/>
      <c r="F3" s="142"/>
      <c r="G3" s="142"/>
      <c r="H3" s="142"/>
    </row>
    <row r="4" spans="1:8" ht="15.75">
      <c r="A4" s="144"/>
      <c r="B4" s="144"/>
      <c r="C4" s="144"/>
      <c r="D4" s="144"/>
      <c r="E4" s="144"/>
      <c r="F4" s="144"/>
      <c r="G4" s="144"/>
      <c r="H4" s="144"/>
    </row>
    <row r="5" spans="1:8" ht="13.5" thickBot="1">
      <c r="A5" s="143" t="s">
        <v>85</v>
      </c>
      <c r="B5" s="143"/>
      <c r="C5" s="143"/>
      <c r="D5" s="143"/>
      <c r="E5" s="143"/>
      <c r="F5" s="143"/>
      <c r="G5" s="143"/>
      <c r="H5" s="143"/>
    </row>
    <row r="6" spans="1:8" ht="13.5" thickBot="1">
      <c r="A6" s="2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4" t="s">
        <v>9</v>
      </c>
    </row>
    <row r="7" spans="1:8" ht="12.75">
      <c r="A7" s="6" t="s">
        <v>11</v>
      </c>
      <c r="B7" s="78" t="s">
        <v>12</v>
      </c>
      <c r="C7" s="6">
        <v>22</v>
      </c>
      <c r="D7" s="90">
        <v>0</v>
      </c>
      <c r="E7" s="90">
        <v>0</v>
      </c>
      <c r="F7" s="8">
        <f aca="true" t="shared" si="0" ref="F7:F19">C7*D7</f>
        <v>0</v>
      </c>
      <c r="G7" s="8">
        <f aca="true" t="shared" si="1" ref="G7:G19">C7*E7</f>
        <v>0</v>
      </c>
      <c r="H7" s="8">
        <f aca="true" t="shared" si="2" ref="H7:H19">D7*C7+C7*E7</f>
        <v>0</v>
      </c>
    </row>
    <row r="8" spans="1:8" ht="12.75">
      <c r="A8" s="9" t="s">
        <v>49</v>
      </c>
      <c r="B8" s="79" t="s">
        <v>67</v>
      </c>
      <c r="C8" s="9">
        <v>3</v>
      </c>
      <c r="D8" s="91">
        <v>0</v>
      </c>
      <c r="E8" s="91">
        <v>0</v>
      </c>
      <c r="F8" s="11">
        <f t="shared" si="0"/>
        <v>0</v>
      </c>
      <c r="G8" s="11">
        <f t="shared" si="1"/>
        <v>0</v>
      </c>
      <c r="H8" s="11">
        <f t="shared" si="2"/>
        <v>0</v>
      </c>
    </row>
    <row r="9" spans="1:8" ht="12.75">
      <c r="A9" s="25" t="s">
        <v>15</v>
      </c>
      <c r="B9" s="80" t="s">
        <v>33</v>
      </c>
      <c r="C9" s="80">
        <v>2</v>
      </c>
      <c r="D9" s="91">
        <v>0</v>
      </c>
      <c r="E9" s="91">
        <v>0</v>
      </c>
      <c r="F9" s="81">
        <f t="shared" si="0"/>
        <v>0</v>
      </c>
      <c r="G9" s="81">
        <f t="shared" si="1"/>
        <v>0</v>
      </c>
      <c r="H9" s="81">
        <f t="shared" si="2"/>
        <v>0</v>
      </c>
    </row>
    <row r="10" spans="1:8" ht="12.75">
      <c r="A10" s="25" t="s">
        <v>74</v>
      </c>
      <c r="B10" s="25" t="s">
        <v>75</v>
      </c>
      <c r="C10" s="25">
        <v>22</v>
      </c>
      <c r="D10" s="91">
        <v>0</v>
      </c>
      <c r="E10" s="91">
        <v>0</v>
      </c>
      <c r="F10" s="81">
        <f t="shared" si="0"/>
        <v>0</v>
      </c>
      <c r="G10" s="81">
        <f t="shared" si="1"/>
        <v>0</v>
      </c>
      <c r="H10" s="81">
        <f t="shared" si="2"/>
        <v>0</v>
      </c>
    </row>
    <row r="11" spans="1:8" ht="12.75">
      <c r="A11" s="25" t="s">
        <v>77</v>
      </c>
      <c r="B11" s="26" t="s">
        <v>78</v>
      </c>
      <c r="C11" s="25">
        <v>1</v>
      </c>
      <c r="D11" s="91">
        <v>0</v>
      </c>
      <c r="E11" s="91">
        <v>0</v>
      </c>
      <c r="F11" s="81">
        <f t="shared" si="0"/>
        <v>0</v>
      </c>
      <c r="G11" s="81">
        <f t="shared" si="1"/>
        <v>0</v>
      </c>
      <c r="H11" s="81">
        <f t="shared" si="2"/>
        <v>0</v>
      </c>
    </row>
    <row r="12" spans="1:8" ht="12.75">
      <c r="A12" s="9" t="s">
        <v>21</v>
      </c>
      <c r="B12" s="11" t="s">
        <v>22</v>
      </c>
      <c r="C12" s="9">
        <v>1</v>
      </c>
      <c r="D12" s="91">
        <v>0</v>
      </c>
      <c r="E12" s="91">
        <v>0</v>
      </c>
      <c r="F12" s="11">
        <f t="shared" si="0"/>
        <v>0</v>
      </c>
      <c r="G12" s="11">
        <f t="shared" si="1"/>
        <v>0</v>
      </c>
      <c r="H12" s="11">
        <f t="shared" si="2"/>
        <v>0</v>
      </c>
    </row>
    <row r="13" spans="1:8" ht="12.75">
      <c r="A13" s="9" t="s">
        <v>23</v>
      </c>
      <c r="B13" s="11" t="s">
        <v>24</v>
      </c>
      <c r="C13" s="9">
        <v>2</v>
      </c>
      <c r="D13" s="91">
        <v>0</v>
      </c>
      <c r="E13" s="91">
        <v>0</v>
      </c>
      <c r="F13" s="11">
        <f t="shared" si="0"/>
        <v>0</v>
      </c>
      <c r="G13" s="11">
        <f t="shared" si="1"/>
        <v>0</v>
      </c>
      <c r="H13" s="11">
        <f t="shared" si="2"/>
        <v>0</v>
      </c>
    </row>
    <row r="14" spans="1:8" ht="12.75">
      <c r="A14" s="82" t="s">
        <v>29</v>
      </c>
      <c r="B14" s="79" t="s">
        <v>30</v>
      </c>
      <c r="C14" s="82">
        <v>1</v>
      </c>
      <c r="D14" s="91">
        <v>0</v>
      </c>
      <c r="E14" s="91">
        <v>0</v>
      </c>
      <c r="F14" s="83">
        <f t="shared" si="0"/>
        <v>0</v>
      </c>
      <c r="G14" s="83">
        <f t="shared" si="1"/>
        <v>0</v>
      </c>
      <c r="H14" s="83">
        <f t="shared" si="2"/>
        <v>0</v>
      </c>
    </row>
    <row r="15" spans="1:8" ht="12.75">
      <c r="A15" s="82" t="s">
        <v>34</v>
      </c>
      <c r="B15" s="80" t="s">
        <v>35</v>
      </c>
      <c r="C15" s="80">
        <v>1</v>
      </c>
      <c r="D15" s="91">
        <v>0</v>
      </c>
      <c r="E15" s="91">
        <v>0</v>
      </c>
      <c r="F15" s="83">
        <f t="shared" si="0"/>
        <v>0</v>
      </c>
      <c r="G15" s="83">
        <f t="shared" si="1"/>
        <v>0</v>
      </c>
      <c r="H15" s="83">
        <f t="shared" si="2"/>
        <v>0</v>
      </c>
    </row>
    <row r="16" spans="1:8" ht="12.75">
      <c r="A16" s="80" t="s">
        <v>36</v>
      </c>
      <c r="B16" s="80" t="s">
        <v>37</v>
      </c>
      <c r="C16" s="80">
        <v>1</v>
      </c>
      <c r="D16" s="91">
        <v>0</v>
      </c>
      <c r="E16" s="91">
        <v>0</v>
      </c>
      <c r="F16" s="81">
        <f t="shared" si="0"/>
        <v>0</v>
      </c>
      <c r="G16" s="81">
        <f t="shared" si="1"/>
        <v>0</v>
      </c>
      <c r="H16" s="81">
        <f t="shared" si="2"/>
        <v>0</v>
      </c>
    </row>
    <row r="17" spans="1:8" ht="12.75">
      <c r="A17" s="80" t="s">
        <v>38</v>
      </c>
      <c r="B17" s="80" t="s">
        <v>39</v>
      </c>
      <c r="C17" s="80">
        <v>0.5</v>
      </c>
      <c r="D17" s="91">
        <v>0</v>
      </c>
      <c r="E17" s="91">
        <v>0</v>
      </c>
      <c r="F17" s="81">
        <f t="shared" si="0"/>
        <v>0</v>
      </c>
      <c r="G17" s="81">
        <f t="shared" si="1"/>
        <v>0</v>
      </c>
      <c r="H17" s="81">
        <f t="shared" si="2"/>
        <v>0</v>
      </c>
    </row>
    <row r="18" spans="1:8" ht="12.75">
      <c r="A18" s="80" t="s">
        <v>38</v>
      </c>
      <c r="B18" s="80" t="s">
        <v>86</v>
      </c>
      <c r="C18" s="80">
        <v>6</v>
      </c>
      <c r="D18" s="91">
        <v>0</v>
      </c>
      <c r="E18" s="91">
        <v>0</v>
      </c>
      <c r="F18" s="81">
        <f t="shared" si="0"/>
        <v>0</v>
      </c>
      <c r="G18" s="81">
        <f t="shared" si="1"/>
        <v>0</v>
      </c>
      <c r="H18" s="81">
        <f t="shared" si="2"/>
        <v>0</v>
      </c>
    </row>
    <row r="19" spans="1:8" ht="12.75">
      <c r="A19" s="80" t="s">
        <v>38</v>
      </c>
      <c r="B19" s="80" t="s">
        <v>79</v>
      </c>
      <c r="C19" s="80">
        <v>1</v>
      </c>
      <c r="D19" s="91">
        <v>0</v>
      </c>
      <c r="E19" s="91">
        <v>0</v>
      </c>
      <c r="F19" s="81">
        <f t="shared" si="0"/>
        <v>0</v>
      </c>
      <c r="G19" s="81">
        <f t="shared" si="1"/>
        <v>0</v>
      </c>
      <c r="H19" s="81">
        <f t="shared" si="2"/>
        <v>0</v>
      </c>
    </row>
    <row r="20" spans="1:8" ht="12.75">
      <c r="A20" s="145"/>
      <c r="B20" s="145"/>
      <c r="C20" s="145"/>
      <c r="D20" s="145"/>
      <c r="E20" s="145"/>
      <c r="F20" s="145"/>
      <c r="G20" s="145"/>
      <c r="H20" s="145"/>
    </row>
    <row r="21" spans="1:8" ht="13.5" thickBot="1">
      <c r="A21" s="146"/>
      <c r="B21" s="146"/>
      <c r="C21" s="146"/>
      <c r="D21" s="146"/>
      <c r="E21" s="146"/>
      <c r="F21" s="146"/>
      <c r="G21" s="146"/>
      <c r="H21" s="146"/>
    </row>
    <row r="22" spans="1:8" ht="16.5" thickBot="1">
      <c r="A22" s="16" t="s">
        <v>41</v>
      </c>
      <c r="B22" s="17"/>
      <c r="C22" s="18"/>
      <c r="D22" s="18"/>
      <c r="E22" s="18"/>
      <c r="F22" s="19">
        <f>SUM(F7:F19)</f>
        <v>0</v>
      </c>
      <c r="G22" s="19">
        <f>SUM(G7:G19)</f>
        <v>0</v>
      </c>
      <c r="H22" s="20">
        <f>SUM(H7:H19)</f>
        <v>0</v>
      </c>
    </row>
    <row r="23" spans="1:8" ht="16.5" thickBot="1">
      <c r="A23" s="16" t="s">
        <v>42</v>
      </c>
      <c r="B23" s="17"/>
      <c r="C23" s="18"/>
      <c r="D23" s="18"/>
      <c r="E23" s="18"/>
      <c r="F23" s="18"/>
      <c r="G23" s="21"/>
      <c r="H23" s="22">
        <f>H22*1.21</f>
        <v>0</v>
      </c>
    </row>
  </sheetData>
  <sheetProtection algorithmName="SHA-512" hashValue="tKR5oLRS+J817pyKJtGNjJIt71/Q8A8oXZkQfxwo5XB2IxgZgMJN/Tvl3/+Dm5KjCi/X9HLwQ2iDQTqibzpW7A==" saltValue="AAtwECuBjTmkh4XDbVXziw==" spinCount="100000" sheet="1" objects="1" scenarios="1"/>
  <mergeCells count="4">
    <mergeCell ref="A1:H3"/>
    <mergeCell ref="A5:H5"/>
    <mergeCell ref="A4:H4"/>
    <mergeCell ref="A20:H21"/>
  </mergeCells>
  <printOptions/>
  <pageMargins left="0.25" right="0.25" top="0.75" bottom="0.75" header="0.3" footer="0.3"/>
  <pageSetup firstPageNumber="1" useFirstPageNumber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Jarema Jiří</cp:lastModifiedBy>
  <cp:lastPrinted>2023-09-21T12:24:35Z</cp:lastPrinted>
  <dcterms:created xsi:type="dcterms:W3CDTF">2015-05-03T13:36:06Z</dcterms:created>
  <dcterms:modified xsi:type="dcterms:W3CDTF">2023-09-21T12:25:16Z</dcterms:modified>
  <cp:category/>
  <cp:version/>
  <cp:contentType/>
  <cp:contentStatus/>
  <cp:revision>49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