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<sst xmlns="http://schemas.openxmlformats.org/spreadsheetml/2006/main" count="68" uniqueCount="57">
  <si>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</si>
  <si>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</si>
  <si>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</si>
  <si>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</si>
  <si>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</si>
  <si>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</si>
  <si>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</si>
  <si>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</si>
  <si>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</si>
  <si>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</si>
  <si>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</si>
  <si>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</si>
  <si>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</si>
  <si>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</si>
  <si>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</si>
  <si>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</si>
  <si>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</si>
  <si>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</si>
  <si>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</si>
  <si>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</si>
  <si>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</si>
  <si>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</si>
  <si>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</si>
  <si>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</si>
  <si>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</si>
  <si>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</si>
  <si>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</si>
  <si>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</si>
  <si>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</si>
  <si>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</si>
  <si>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</si>
  <si>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</si>
  <si>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</si>
  <si>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</si>
  <si>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</si>
  <si>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Náhradní plnění</t>
  </si>
  <si>
    <t>hodnota nabízeného náhradního plnění</t>
  </si>
  <si>
    <t>Nákup spotřebního materiálu 42/2023</t>
  </si>
  <si>
    <t>SVČ Juventus, Karviná, p.o.</t>
  </si>
  <si>
    <t>08385891</t>
  </si>
  <si>
    <t>U Bažantnice 1794/1, 735 06  Karviná-Nové Město</t>
  </si>
  <si>
    <t>SVČ Juventus, Karviná,  U Bažantnice 1794/1, 735 06  Karviná-Nové Město</t>
  </si>
  <si>
    <t>zkzmzat</t>
  </si>
  <si>
    <t>bronislav.drobny@juventus.cz</t>
  </si>
  <si>
    <t>Jiří Koch (jiri.koch@juventus.cz), 732 746 093; Pavlína Gletová (pavlina.gletova@juventus.cz)</t>
  </si>
  <si>
    <t>CK-8512Y</t>
  </si>
  <si>
    <t>Triumph Adler 3206ci</t>
  </si>
  <si>
    <t>originální</t>
  </si>
  <si>
    <t>CK-8512C</t>
  </si>
  <si>
    <t>CK-8512M</t>
  </si>
  <si>
    <t>CK-8512K</t>
  </si>
  <si>
    <t>CE285A</t>
  </si>
  <si>
    <t>HP P1102</t>
  </si>
  <si>
    <t>Alternativa</t>
  </si>
  <si>
    <t>CRG-054H (Magenta)</t>
  </si>
  <si>
    <t>Canon MF645Cx</t>
  </si>
  <si>
    <t>CRG-054H (Black)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</si>
</sst>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u val="single"/>
      <sz val="11"/>
      <color theme="10"/>
      <name val="Calibri"/>
      <family val="2"/>
      <scheme val="minor"/>
    </font>
    <font>
      <sz val="11"/>
      <color theme="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3">
    <border>
      <left/>
      <right/>
      <top/>
      <bottom/>
      <diagonal/>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thin">
        <color theme="4" tint="0.39998000860214233"/>
      </top>
      <bottom style="thin">
        <color theme="4" tint="0.39998000860214233"/>
      </bottom>
    </border>
    <border>
      <left/>
      <right style="thin"/>
      <top style="thin"/>
      <bottom style="thin"/>
    </border>
    <border>
      <left style="thin"/>
      <right/>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7" fillId="4" borderId="0" applyNumberFormat="0" applyBorder="0" applyAlignment="0" applyProtection="0"/>
  </cellStyleXfs>
  <cellXfs count="96">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13" fillId="0" borderId="0" xfId="0" applyFont="1" applyBorder="1"/>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5" fillId="0" borderId="0" xfId="0" applyNumberFormat="1" applyFont="1" applyFill="1" applyBorder="1"/>
    <xf numFmtId="0" fontId="8" fillId="3" borderId="1" xfId="21" applyFont="1" applyBorder="1" applyAlignment="1">
      <alignment/>
    </xf>
    <xf numFmtId="0" fontId="3" fillId="0" borderId="1" xfId="0" applyFont="1" applyBorder="1" applyAlignment="1">
      <alignment horizontal="right"/>
    </xf>
    <xf numFmtId="0" fontId="2" fillId="3" borderId="2" xfId="21" applyFont="1" applyBorder="1" applyAlignment="1">
      <alignment horizontal="center" vertical="center"/>
    </xf>
    <xf numFmtId="0" fontId="2" fillId="3" borderId="2" xfId="21" applyFont="1" applyBorder="1" applyAlignment="1">
      <alignment horizontal="center"/>
    </xf>
    <xf numFmtId="0" fontId="13" fillId="0" borderId="3" xfId="0" applyFont="1" applyBorder="1"/>
    <xf numFmtId="0" fontId="9" fillId="3" borderId="4" xfId="21" applyFont="1" applyBorder="1"/>
    <xf numFmtId="0" fontId="10" fillId="3" borderId="5" xfId="21" applyFont="1" applyBorder="1"/>
    <xf numFmtId="0" fontId="9" fillId="3" borderId="6" xfId="21" applyFont="1" applyBorder="1"/>
    <xf numFmtId="0" fontId="10" fillId="3" borderId="7" xfId="21" applyFont="1" applyBorder="1"/>
    <xf numFmtId="44" fontId="3" fillId="0" borderId="0" xfId="20" applyNumberFormat="1" applyFont="1" applyFill="1" applyBorder="1" applyAlignment="1">
      <alignment vertical="top"/>
    </xf>
    <xf numFmtId="0" fontId="3" fillId="0" borderId="0" xfId="0" applyFont="1" applyFill="1" applyBorder="1" applyAlignment="1">
      <alignment horizontal="center" vertical="center"/>
    </xf>
    <xf numFmtId="44" fontId="10" fillId="3" borderId="0" xfId="25" applyFont="1" applyFill="1" applyBorder="1"/>
    <xf numFmtId="44" fontId="15" fillId="0" borderId="0" xfId="0" applyNumberFormat="1" applyFont="1" applyFill="1" applyBorder="1"/>
    <xf numFmtId="0" fontId="8" fillId="0" borderId="8" xfId="0" applyFont="1" applyBorder="1"/>
    <xf numFmtId="0" fontId="7" fillId="0" borderId="8" xfId="0" applyFont="1" applyBorder="1" applyAlignment="1">
      <alignment horizontal="right"/>
    </xf>
    <xf numFmtId="0" fontId="10" fillId="0" borderId="0" xfId="0" applyFont="1"/>
    <xf numFmtId="0" fontId="7" fillId="0" borderId="0" xfId="0" applyFont="1" applyAlignment="1">
      <alignment horizontal="right"/>
    </xf>
    <xf numFmtId="0" fontId="3" fillId="0" borderId="0" xfId="0" applyFont="1" applyAlignment="1">
      <alignment horizontal="center" vertical="top" wrapText="1"/>
    </xf>
    <xf numFmtId="0" fontId="3" fillId="0" borderId="0" xfId="0" applyFont="1" applyAlignment="1">
      <alignment vertical="top" wrapText="1"/>
    </xf>
    <xf numFmtId="0" fontId="3" fillId="0" borderId="9" xfId="0" applyFont="1" applyBorder="1" applyAlignment="1">
      <alignment vertical="top"/>
    </xf>
    <xf numFmtId="1" fontId="3" fillId="0" borderId="0" xfId="25" applyNumberFormat="1" applyFont="1" applyFill="1" applyBorder="1" applyAlignment="1">
      <alignment horizontal="center" vertical="top"/>
    </xf>
    <xf numFmtId="0" fontId="3" fillId="0" borderId="0" xfId="0" applyFont="1" applyAlignment="1">
      <alignment vertical="top"/>
    </xf>
    <xf numFmtId="0" fontId="3" fillId="0" borderId="9" xfId="0" applyFont="1" applyBorder="1" applyAlignment="1">
      <alignment vertical="top" wrapText="1"/>
    </xf>
    <xf numFmtId="0" fontId="3" fillId="0" borderId="0" xfId="0" applyNumberFormat="1" applyFont="1" applyFill="1" applyAlignment="1">
      <alignment horizontal="center" vertical="top" wrapText="1"/>
    </xf>
    <xf numFmtId="0" fontId="3" fillId="0" borderId="0" xfId="0" applyFont="1" applyFill="1" applyAlignment="1">
      <alignment vertical="top"/>
    </xf>
    <xf numFmtId="0" fontId="3" fillId="0" borderId="0" xfId="0" applyFont="1" applyFill="1" applyBorder="1" applyAlignment="1">
      <alignment vertical="top" wrapText="1"/>
    </xf>
    <xf numFmtId="0" fontId="3" fillId="0" borderId="0" xfId="0" applyFont="1" applyFill="1" applyAlignment="1">
      <alignment vertical="top" wrapText="1"/>
    </xf>
    <xf numFmtId="1" fontId="3" fillId="0" borderId="0" xfId="25" applyNumberFormat="1" applyFont="1" applyFill="1" applyBorder="1" applyAlignment="1">
      <alignment horizontal="center" vertical="top"/>
    </xf>
    <xf numFmtId="49" fontId="10" fillId="0" borderId="8" xfId="0" applyNumberFormat="1" applyFont="1" applyBorder="1" applyAlignment="1">
      <alignment horizontal="left"/>
    </xf>
    <xf numFmtId="49" fontId="8" fillId="3" borderId="1" xfId="21" applyNumberFormat="1" applyFont="1" applyBorder="1" applyAlignment="1">
      <alignment horizontal="left"/>
    </xf>
    <xf numFmtId="49" fontId="8" fillId="3" borderId="10" xfId="21" applyNumberFormat="1" applyFont="1" applyBorder="1" applyAlignment="1">
      <alignment horizontal="left"/>
    </xf>
    <xf numFmtId="0" fontId="16" fillId="0" borderId="0" xfId="22" applyBorder="1" applyAlignment="1">
      <alignment horizontal="left"/>
    </xf>
    <xf numFmtId="0" fontId="10" fillId="0" borderId="0" xfId="0" applyFont="1" applyAlignment="1">
      <alignment horizontal="left"/>
    </xf>
    <xf numFmtId="0" fontId="10" fillId="0" borderId="3"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1" xfId="0" applyFont="1" applyBorder="1" applyAlignment="1">
      <alignment horizontal="right"/>
    </xf>
    <xf numFmtId="0" fontId="3" fillId="0" borderId="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Alignment="1">
      <alignment horizontal="lef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10" fillId="0" borderId="17" xfId="0" applyFont="1" applyBorder="1" applyAlignment="1">
      <alignment horizontal="left"/>
    </xf>
    <xf numFmtId="0" fontId="10" fillId="0" borderId="18" xfId="0" applyFont="1" applyBorder="1" applyAlignment="1">
      <alignment horizontal="left"/>
    </xf>
    <xf numFmtId="0" fontId="0" fillId="0" borderId="0" xfId="0" applyBorder="1" applyAlignment="1">
      <alignment horizontal="center"/>
    </xf>
    <xf numFmtId="0" fontId="9" fillId="3" borderId="4" xfId="21" applyFont="1" applyBorder="1" applyAlignment="1">
      <alignment horizontal="left"/>
    </xf>
    <xf numFmtId="0" fontId="13" fillId="0" borderId="0" xfId="0" applyFont="1" applyBorder="1" applyAlignment="1">
      <alignment horizontal="left"/>
    </xf>
    <xf numFmtId="0" fontId="9" fillId="3" borderId="4" xfId="21" applyFont="1" applyBorder="1" applyAlignment="1">
      <alignment horizontal="left" wrapText="1"/>
    </xf>
    <xf numFmtId="0" fontId="14" fillId="5" borderId="19" xfId="0" applyFont="1" applyFill="1" applyBorder="1" applyAlignment="1">
      <alignment horizontal="center"/>
    </xf>
    <xf numFmtId="0" fontId="14" fillId="5" borderId="8" xfId="0" applyFont="1" applyFill="1" applyBorder="1" applyAlignment="1">
      <alignment horizontal="center"/>
    </xf>
    <xf numFmtId="0" fontId="14" fillId="5" borderId="20" xfId="0" applyFont="1" applyFill="1" applyBorder="1" applyAlignment="1">
      <alignment horizontal="center"/>
    </xf>
    <xf numFmtId="0" fontId="0" fillId="0" borderId="0" xfId="0" applyFont="1" applyBorder="1" applyAlignment="1">
      <alignment horizontal="left"/>
    </xf>
    <xf numFmtId="0" fontId="0" fillId="0" borderId="3" xfId="0" applyFont="1" applyBorder="1" applyAlignment="1">
      <alignment horizontal="left"/>
    </xf>
    <xf numFmtId="0" fontId="9" fillId="3" borderId="21" xfId="21" applyFont="1" applyBorder="1" applyAlignment="1">
      <alignment horizontal="left"/>
    </xf>
    <xf numFmtId="0" fontId="9" fillId="3" borderId="6" xfId="21" applyFont="1" applyBorder="1" applyAlignment="1">
      <alignment horizontal="left"/>
    </xf>
    <xf numFmtId="0" fontId="14" fillId="4" borderId="0" xfId="26" applyFont="1" applyBorder="1" applyAlignment="1">
      <alignment horizontal="center"/>
    </xf>
    <xf numFmtId="0" fontId="0" fillId="0" borderId="0" xfId="0" applyFont="1" applyFill="1" applyBorder="1" applyAlignment="1">
      <alignment horizontal="left" wrapText="1"/>
    </xf>
    <xf numFmtId="0" fontId="9" fillId="3" borderId="6" xfId="21" applyFont="1" applyBorder="1" applyAlignment="1">
      <alignment horizontal="left" wrapText="1"/>
    </xf>
    <xf numFmtId="0" fontId="13" fillId="0" borderId="22" xfId="0" applyFont="1" applyBorder="1" applyAlignment="1">
      <alignment horizontal="left"/>
    </xf>
    <xf numFmtId="0" fontId="9" fillId="3" borderId="2" xfId="21" applyFont="1" applyBorder="1" applyAlignment="1">
      <alignment horizontal="left"/>
    </xf>
  </cellXfs>
  <cellStyles count="13">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 name="Zvýraznění 6"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0"/>
        <name val="Calibri"/>
        <color theme="8" tint="-0.24997000396251678"/>
      </font>
      <numFmt numFmtId="44" formatCode="_-* #,##0.00\ &quot;Kč&quot;_-;\-* #,##0.00\ &quot;Kč&quot;_-;_-* &quot;-&quot;??\ &quot;Kč&quot;_-;_-@_-"/>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color rgb="FF000000"/>
      </font>
      <numFmt numFmtId="178" formatCode="0"/>
      <fill>
        <patternFill patternType="none"/>
      </fill>
      <alignment horizontal="center" vertical="bottom" textRotation="0" wrapText="1" shrinkToFit="1" readingOrder="0"/>
      <border>
        <left/>
        <right/>
        <top style="thin">
          <color rgb="FF9BC2E6"/>
        </top>
        <bottom style="thin">
          <color rgb="FF9BC2E6"/>
        </bottom>
        <vertical/>
        <horizontal/>
      </border>
    </dxf>
    <dxf>
      <font>
        <b val="0"/>
        <i val="0"/>
        <u val="none"/>
        <strike val="0"/>
        <sz val="10"/>
        <name val="Calibri"/>
        <color theme="1"/>
        <condense val="0"/>
        <extend val="0"/>
      </font>
      <fill>
        <patternFill patternType="none"/>
      </fill>
      <border>
        <left/>
        <right/>
        <top/>
        <bottom/>
      </border>
    </dxf>
    <dxf>
      <font>
        <sz val="10"/>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b val="0"/>
        <i val="0"/>
        <u val="none"/>
        <strike val="0"/>
        <sz val="10"/>
        <name val="Calibri"/>
        <color theme="1"/>
        <condense val="0"/>
        <extend val="0"/>
      </font>
      <fill>
        <patternFill patternType="none"/>
      </fill>
      <border>
        <left/>
        <right/>
        <top/>
        <bottom/>
      </border>
    </dxf>
    <dxf>
      <font>
        <i val="0"/>
        <u val="none"/>
        <strike val="0"/>
        <sz val="10"/>
        <name val="Calibri"/>
        <color rgb="FF000000"/>
      </font>
      <fill>
        <patternFill patternType="none"/>
      </fill>
      <alignment horizontal="general" vertical="top" textRotation="0" wrapText="1" shrinkToFit="1" readingOrder="0"/>
      <border>
        <left/>
        <right/>
        <top style="thin">
          <color rgb="FF9BC2E6"/>
        </top>
        <bottom style="thin">
          <color rgb="FF9BC2E6"/>
        </bottom>
        <vertical/>
        <horizontal/>
      </border>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40</xdr:row>
      <xdr:rowOff>123825</xdr:rowOff>
    </xdr:from>
    <xdr:ext cx="9315450" cy="12782550"/>
    <xdr:sp macro="" textlink="">
      <xdr:nvSpPr>
        <xdr:cNvPr id="2" name="TextovéPole 1"/>
        <xdr:cNvSpPr txBox="1"/>
      </xdr:nvSpPr>
      <xdr:spPr>
        <a:xfrm>
          <a:off x="171450" y="8067675"/>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jedn&#225;vka_Tonery_SV&#268;_Juventus_Z&#225;&#345;&#237;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Objednávka_Tonery_SVČ_Juventus_"/>
    </sheetNames>
    <sheetDataSet>
      <sheetData sheetId="0"/>
      <sheetData sheetId="1" refreshError="1"/>
    </sheetDataSet>
  </externalBook>
</externalLink>
</file>

<file path=xl/tables/table1.xml><?xml version="1.0" encoding="utf-8"?>
<table xmlns="http://schemas.openxmlformats.org/spreadsheetml/2006/main" id="1" name="Tabulka1" displayName="Tabulka1" ref="B14:J22" totalsRowCount="1" headerRowDxfId="20" dataDxfId="19" totalsRowDxfId="18">
  <sortState ref="B6:J44">
    <sortCondition sortBy="value" ref="C6:C44"/>
  </sortState>
  <tableColumns count="9">
    <tableColumn id="1" name="Poř." dataDxfId="17" totalsRowLabel="Celkem" totalsRowDxfId="16"/>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ronislav.drobny@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6"/>
  <sheetViews>
    <sheetView showGridLines="0" tabSelected="1" workbookViewId="0" topLeftCell="A1">
      <selection activeCell="D2" sqref="D2:J2"/>
    </sheetView>
  </sheetViews>
  <sheetFormatPr defaultColWidth="9.140625" defaultRowHeight="15"/>
  <cols>
    <col min="1" max="1" width="2.421875" style="17" customWidth="1"/>
    <col min="2" max="2" width="6.140625" style="17" customWidth="1"/>
    <col min="3" max="3" width="15.7109375" style="17" customWidth="1"/>
    <col min="4" max="4" width="52.28125" style="17" customWidth="1"/>
    <col min="5" max="5" width="11.28125" style="17" customWidth="1"/>
    <col min="6" max="6" width="8.57421875" style="17" customWidth="1"/>
    <col min="7" max="7" width="14.00390625" style="17" customWidth="1"/>
    <col min="8" max="8" width="13.421875" style="17" customWidth="1"/>
    <col min="9" max="9" width="13.140625" style="17" customWidth="1"/>
    <col min="10" max="10" width="12.7109375" style="18" customWidth="1"/>
    <col min="11" max="16384" width="9.140625" style="17" customWidth="1"/>
  </cols>
  <sheetData>
    <row r="1" spans="2:10" ht="15">
      <c r="B1" s="70" t="s">
        <v>23</v>
      </c>
      <c r="C1" s="70"/>
      <c r="D1" s="7" t="s">
        <v>10</v>
      </c>
      <c r="E1" s="7"/>
      <c r="F1" s="7"/>
      <c r="G1" s="7"/>
      <c r="H1" s="7"/>
      <c r="I1" s="7"/>
      <c r="J1" s="7"/>
    </row>
    <row r="2" spans="2:10" ht="15">
      <c r="B2" s="70" t="s">
        <v>20</v>
      </c>
      <c r="C2" s="70"/>
      <c r="D2" s="73" t="s">
        <v>37</v>
      </c>
      <c r="E2" s="73"/>
      <c r="F2" s="73"/>
      <c r="G2" s="73"/>
      <c r="H2" s="73"/>
      <c r="I2" s="73"/>
      <c r="J2" s="73"/>
    </row>
    <row r="3" spans="2:10" ht="15">
      <c r="B3" s="70" t="s">
        <v>21</v>
      </c>
      <c r="C3" s="70"/>
      <c r="D3" s="74" t="s">
        <v>34</v>
      </c>
      <c r="E3" s="74"/>
      <c r="F3" s="74"/>
      <c r="G3" s="74"/>
      <c r="H3" s="74"/>
      <c r="I3" s="74"/>
      <c r="J3" s="74"/>
    </row>
    <row r="4" spans="2:10" ht="15.75" thickBot="1">
      <c r="B4" s="5"/>
      <c r="C4" s="5"/>
      <c r="D4" s="6"/>
      <c r="E4" s="6"/>
      <c r="F4" s="6"/>
      <c r="G4" s="6"/>
      <c r="H4" s="6"/>
      <c r="I4" s="6"/>
      <c r="J4" s="6"/>
    </row>
    <row r="5" spans="2:10" ht="15">
      <c r="B5" s="67" t="s">
        <v>14</v>
      </c>
      <c r="C5" s="68"/>
      <c r="D5" s="42" t="s">
        <v>38</v>
      </c>
      <c r="E5" s="43" t="s">
        <v>12</v>
      </c>
      <c r="F5" s="57" t="s">
        <v>39</v>
      </c>
      <c r="G5" s="57"/>
      <c r="H5" s="43" t="s">
        <v>13</v>
      </c>
      <c r="I5" s="57"/>
      <c r="J5" s="57"/>
    </row>
    <row r="6" spans="2:10" ht="15">
      <c r="B6" s="69" t="s">
        <v>15</v>
      </c>
      <c r="C6" s="70"/>
      <c r="D6" s="61" t="s">
        <v>40</v>
      </c>
      <c r="E6" s="61"/>
      <c r="F6" s="61"/>
      <c r="G6" s="61"/>
      <c r="H6" s="61"/>
      <c r="I6" s="61"/>
      <c r="J6" s="62"/>
    </row>
    <row r="7" spans="2:10" ht="15">
      <c r="B7" s="69" t="s">
        <v>16</v>
      </c>
      <c r="C7" s="70"/>
      <c r="D7" s="61" t="s">
        <v>41</v>
      </c>
      <c r="E7" s="61"/>
      <c r="F7" s="61"/>
      <c r="G7" s="61"/>
      <c r="H7" s="61"/>
      <c r="I7" s="61"/>
      <c r="J7" s="62"/>
    </row>
    <row r="8" spans="2:10" ht="15">
      <c r="B8" s="69" t="s">
        <v>17</v>
      </c>
      <c r="C8" s="70"/>
      <c r="D8" s="44" t="s">
        <v>42</v>
      </c>
      <c r="E8" s="45" t="s">
        <v>22</v>
      </c>
      <c r="F8" s="60" t="s">
        <v>43</v>
      </c>
      <c r="G8" s="61"/>
      <c r="H8" s="61"/>
      <c r="I8" s="61"/>
      <c r="J8" s="62"/>
    </row>
    <row r="9" spans="2:10" ht="15.75" thickBot="1">
      <c r="B9" s="71" t="s">
        <v>18</v>
      </c>
      <c r="C9" s="72"/>
      <c r="D9" s="78" t="s">
        <v>44</v>
      </c>
      <c r="E9" s="78"/>
      <c r="F9" s="78"/>
      <c r="G9" s="78"/>
      <c r="H9" s="78"/>
      <c r="I9" s="78"/>
      <c r="J9" s="79"/>
    </row>
    <row r="10" spans="2:10" ht="15">
      <c r="B10" s="63"/>
      <c r="C10" s="63"/>
      <c r="D10" s="64"/>
      <c r="E10" s="64"/>
      <c r="F10" s="64"/>
      <c r="G10" s="64"/>
      <c r="H10" s="64"/>
      <c r="I10" s="64"/>
      <c r="J10" s="64"/>
    </row>
    <row r="11" spans="2:10" ht="15">
      <c r="B11" s="65" t="s">
        <v>19</v>
      </c>
      <c r="C11" s="66"/>
      <c r="D11" s="29"/>
      <c r="E11" s="30" t="s">
        <v>12</v>
      </c>
      <c r="F11" s="58"/>
      <c r="G11" s="58"/>
      <c r="H11" s="30" t="s">
        <v>13</v>
      </c>
      <c r="I11" s="58"/>
      <c r="J11" s="59"/>
    </row>
    <row r="12" spans="2:10" ht="15">
      <c r="B12" s="80"/>
      <c r="C12" s="80"/>
      <c r="D12" s="80"/>
      <c r="E12" s="80"/>
      <c r="F12" s="80"/>
      <c r="G12" s="80"/>
      <c r="H12" s="80"/>
      <c r="I12" s="80"/>
      <c r="J12" s="80"/>
    </row>
    <row r="13" spans="2:10" ht="15">
      <c r="B13" s="77" t="s">
        <v>11</v>
      </c>
      <c r="C13" s="77"/>
      <c r="D13" s="77"/>
      <c r="E13" s="77"/>
      <c r="F13" s="77"/>
      <c r="G13" s="77"/>
      <c r="H13" s="77"/>
      <c r="I13" s="77"/>
      <c r="J13" s="77"/>
    </row>
    <row r="14" spans="2:11" s="18" customFormat="1" ht="26.25">
      <c r="B14" s="2" t="s">
        <v>0</v>
      </c>
      <c r="C14" s="2" t="s">
        <v>6</v>
      </c>
      <c r="D14" s="2" t="s">
        <v>7</v>
      </c>
      <c r="E14" s="2" t="s">
        <v>9</v>
      </c>
      <c r="F14" s="3" t="s">
        <v>1</v>
      </c>
      <c r="G14" s="2" t="s">
        <v>5</v>
      </c>
      <c r="H14" s="2" t="s">
        <v>2</v>
      </c>
      <c r="I14" s="2" t="s">
        <v>3</v>
      </c>
      <c r="J14" s="2" t="s">
        <v>4</v>
      </c>
      <c r="K14" s="19"/>
    </row>
    <row r="15" spans="2:11" s="18" customFormat="1" ht="15">
      <c r="B15" s="46">
        <f>ROW(#REF!)-14</f>
        <v>1</v>
      </c>
      <c r="C15" s="47" t="s">
        <v>45</v>
      </c>
      <c r="D15" s="48" t="s">
        <v>46</v>
      </c>
      <c r="E15" s="47" t="s">
        <v>47</v>
      </c>
      <c r="F15" s="49">
        <v>1</v>
      </c>
      <c r="G15" s="38"/>
      <c r="H15" s="14">
        <f aca="true" t="shared" si="0" ref="H15:H17">F15*G15</f>
        <v>0</v>
      </c>
      <c r="I15" s="14">
        <f aca="true" t="shared" si="1" ref="I15:I17">H15*0.21</f>
        <v>0</v>
      </c>
      <c r="J15" s="15">
        <f aca="true" t="shared" si="2" ref="J15:J17">I15+H15</f>
        <v>0</v>
      </c>
      <c r="K15" s="19"/>
    </row>
    <row r="16" spans="2:11" s="18" customFormat="1" ht="15">
      <c r="B16" s="46">
        <f>ROW(#REF!)-14</f>
        <v>2</v>
      </c>
      <c r="C16" s="50" t="s">
        <v>48</v>
      </c>
      <c r="D16" s="48" t="s">
        <v>46</v>
      </c>
      <c r="E16" s="47" t="s">
        <v>47</v>
      </c>
      <c r="F16" s="49">
        <v>1</v>
      </c>
      <c r="G16" s="38"/>
      <c r="H16" s="14">
        <f>F16*G16</f>
        <v>0</v>
      </c>
      <c r="I16" s="14">
        <f t="shared" si="1"/>
        <v>0</v>
      </c>
      <c r="J16" s="15">
        <f t="shared" si="2"/>
        <v>0</v>
      </c>
      <c r="K16" s="19"/>
    </row>
    <row r="17" spans="2:11" s="18" customFormat="1" ht="15">
      <c r="B17" s="46">
        <f>ROW(#REF!)-14</f>
        <v>3</v>
      </c>
      <c r="C17" s="50" t="s">
        <v>49</v>
      </c>
      <c r="D17" s="51" t="s">
        <v>46</v>
      </c>
      <c r="E17" s="47" t="s">
        <v>47</v>
      </c>
      <c r="F17" s="49">
        <v>1</v>
      </c>
      <c r="G17" s="38"/>
      <c r="H17" s="14">
        <f t="shared" si="0"/>
        <v>0</v>
      </c>
      <c r="I17" s="14">
        <f t="shared" si="1"/>
        <v>0</v>
      </c>
      <c r="J17" s="15">
        <f t="shared" si="2"/>
        <v>0</v>
      </c>
      <c r="K17" s="19"/>
    </row>
    <row r="18" spans="2:11" s="18" customFormat="1" ht="15">
      <c r="B18" s="52">
        <f>ROW(#REF!)-14</f>
        <v>4</v>
      </c>
      <c r="C18" s="53" t="s">
        <v>50</v>
      </c>
      <c r="D18" s="54" t="s">
        <v>46</v>
      </c>
      <c r="E18" s="55" t="s">
        <v>47</v>
      </c>
      <c r="F18" s="56">
        <v>1</v>
      </c>
      <c r="G18" s="38"/>
      <c r="H18" s="20">
        <f aca="true" t="shared" si="3" ref="H18:H21">F18*G18</f>
        <v>0</v>
      </c>
      <c r="I18" s="20">
        <f aca="true" t="shared" si="4" ref="I18:I21">H18*0.21</f>
        <v>0</v>
      </c>
      <c r="J18" s="21">
        <f aca="true" t="shared" si="5" ref="J18:J21">I18+H18</f>
        <v>0</v>
      </c>
      <c r="K18" s="19"/>
    </row>
    <row r="19" spans="2:11" s="18" customFormat="1" ht="15">
      <c r="B19" s="52">
        <f>ROW(#REF!)-14</f>
        <v>5</v>
      </c>
      <c r="C19" s="53" t="s">
        <v>51</v>
      </c>
      <c r="D19" s="54" t="s">
        <v>52</v>
      </c>
      <c r="E19" s="55" t="s">
        <v>53</v>
      </c>
      <c r="F19" s="56">
        <v>1</v>
      </c>
      <c r="G19" s="38"/>
      <c r="H19" s="20">
        <f t="shared" si="3"/>
        <v>0</v>
      </c>
      <c r="I19" s="20">
        <f t="shared" si="4"/>
        <v>0</v>
      </c>
      <c r="J19" s="21">
        <f t="shared" si="5"/>
        <v>0</v>
      </c>
      <c r="K19" s="19"/>
    </row>
    <row r="20" spans="2:11" s="18" customFormat="1" ht="15">
      <c r="B20" s="52">
        <f>ROW(#REF!)-14</f>
        <v>6</v>
      </c>
      <c r="C20" s="53" t="s">
        <v>54</v>
      </c>
      <c r="D20" s="54" t="s">
        <v>55</v>
      </c>
      <c r="E20" s="55" t="s">
        <v>47</v>
      </c>
      <c r="F20" s="56">
        <v>1</v>
      </c>
      <c r="G20" s="38"/>
      <c r="H20" s="20">
        <f t="shared" si="3"/>
        <v>0</v>
      </c>
      <c r="I20" s="20">
        <f t="shared" si="4"/>
        <v>0</v>
      </c>
      <c r="J20" s="21">
        <f t="shared" si="5"/>
        <v>0</v>
      </c>
      <c r="K20" s="19"/>
    </row>
    <row r="21" spans="2:11" s="18" customFormat="1" ht="15">
      <c r="B21" s="46">
        <f>ROW(#REF!)-14</f>
        <v>7</v>
      </c>
      <c r="C21" s="47" t="s">
        <v>56</v>
      </c>
      <c r="D21" s="47" t="s">
        <v>55</v>
      </c>
      <c r="E21" s="47" t="s">
        <v>47</v>
      </c>
      <c r="F21" s="49">
        <v>1</v>
      </c>
      <c r="G21" s="38"/>
      <c r="H21" s="20">
        <f t="shared" si="3"/>
        <v>0</v>
      </c>
      <c r="I21" s="20">
        <f t="shared" si="4"/>
        <v>0</v>
      </c>
      <c r="J21" s="21">
        <f t="shared" si="5"/>
        <v>0</v>
      </c>
      <c r="K21" s="19"/>
    </row>
    <row r="22" spans="2:10" ht="18" customHeight="1">
      <c r="B22" s="22" t="s">
        <v>8</v>
      </c>
      <c r="C22" s="23"/>
      <c r="D22" s="24"/>
      <c r="E22" s="23"/>
      <c r="F22" s="25"/>
      <c r="G22" s="26"/>
      <c r="H22" s="27">
        <f>SUBTOTAL(109,[Nabídková cena bez DPH])</f>
        <v>0</v>
      </c>
      <c r="I22" s="27">
        <f>SUBTOTAL(109,[DPH])</f>
        <v>0</v>
      </c>
      <c r="J22" s="28">
        <f>SUBTOTAL(109,[Nabídková cena s DPH])</f>
        <v>0</v>
      </c>
    </row>
    <row r="23" spans="2:10" ht="18" customHeight="1">
      <c r="B23" s="91" t="s">
        <v>35</v>
      </c>
      <c r="C23" s="91"/>
      <c r="D23" s="91"/>
      <c r="E23" s="91"/>
      <c r="F23" s="91"/>
      <c r="G23" s="91"/>
      <c r="H23" s="91"/>
      <c r="I23" s="91"/>
      <c r="J23" s="91"/>
    </row>
    <row r="24" spans="2:10" ht="18" customHeight="1">
      <c r="B24" s="18"/>
      <c r="C24" s="92" t="s">
        <v>36</v>
      </c>
      <c r="D24" s="92"/>
      <c r="E24" s="92"/>
      <c r="F24" s="39"/>
      <c r="G24" s="40"/>
      <c r="H24" s="12"/>
      <c r="I24" s="12"/>
      <c r="J24" s="41">
        <f>G24</f>
        <v>0</v>
      </c>
    </row>
    <row r="25" spans="2:10" ht="18" customHeight="1" thickBot="1">
      <c r="B25" s="22"/>
      <c r="C25" s="23"/>
      <c r="D25" s="24"/>
      <c r="E25" s="23"/>
      <c r="F25" s="25"/>
      <c r="G25" s="26"/>
      <c r="H25" s="27"/>
      <c r="I25" s="27"/>
      <c r="J25" s="28"/>
    </row>
    <row r="26" spans="2:10" ht="15">
      <c r="B26" s="84" t="s">
        <v>24</v>
      </c>
      <c r="C26" s="85"/>
      <c r="D26" s="85"/>
      <c r="E26" s="85"/>
      <c r="F26" s="85"/>
      <c r="G26" s="85"/>
      <c r="H26" s="85"/>
      <c r="I26" s="85"/>
      <c r="J26" s="86"/>
    </row>
    <row r="27" spans="2:10" ht="15">
      <c r="B27" s="31" t="s">
        <v>25</v>
      </c>
      <c r="C27" s="87" t="s">
        <v>26</v>
      </c>
      <c r="D27" s="87"/>
      <c r="E27" s="87"/>
      <c r="F27" s="87"/>
      <c r="G27" s="87"/>
      <c r="H27" s="87"/>
      <c r="I27" s="87"/>
      <c r="J27" s="88"/>
    </row>
    <row r="28" spans="2:10" ht="15">
      <c r="B28" s="32"/>
      <c r="C28" s="87" t="s">
        <v>27</v>
      </c>
      <c r="D28" s="87"/>
      <c r="E28" s="87"/>
      <c r="F28" s="87"/>
      <c r="G28" s="87"/>
      <c r="H28" s="87"/>
      <c r="I28" s="87"/>
      <c r="J28" s="88"/>
    </row>
    <row r="29" spans="2:10" ht="15">
      <c r="B29" s="94" t="s">
        <v>28</v>
      </c>
      <c r="C29" s="82"/>
      <c r="D29" s="13" t="s">
        <v>29</v>
      </c>
      <c r="E29" s="82" t="s">
        <v>30</v>
      </c>
      <c r="F29" s="82"/>
      <c r="G29" s="82" t="s">
        <v>31</v>
      </c>
      <c r="H29" s="82"/>
      <c r="I29" s="82"/>
      <c r="J29" s="33" t="s">
        <v>32</v>
      </c>
    </row>
    <row r="30" spans="2:10" ht="15">
      <c r="B30" s="95"/>
      <c r="C30" s="81"/>
      <c r="D30" s="34"/>
      <c r="E30" s="81"/>
      <c r="F30" s="81"/>
      <c r="G30" s="83"/>
      <c r="H30" s="83"/>
      <c r="I30" s="83"/>
      <c r="J30" s="35"/>
    </row>
    <row r="31" spans="2:10" ht="15.75" thickBot="1">
      <c r="B31" s="89"/>
      <c r="C31" s="90"/>
      <c r="D31" s="36"/>
      <c r="E31" s="90"/>
      <c r="F31" s="90"/>
      <c r="G31" s="93"/>
      <c r="H31" s="93"/>
      <c r="I31" s="93"/>
      <c r="J31" s="37"/>
    </row>
    <row r="32" spans="2:9" ht="15">
      <c r="B32" s="9"/>
      <c r="C32" s="8"/>
      <c r="D32" s="4"/>
      <c r="E32" s="8"/>
      <c r="F32" s="10"/>
      <c r="G32" s="11"/>
      <c r="H32" s="12"/>
      <c r="I32" s="12"/>
    </row>
    <row r="33" spans="2:5" ht="15">
      <c r="B33" s="76" t="s">
        <v>33</v>
      </c>
      <c r="C33" s="76"/>
      <c r="D33" s="76"/>
      <c r="E33" s="1"/>
    </row>
    <row r="34" spans="2:5" ht="15">
      <c r="B34" s="75"/>
      <c r="C34" s="75"/>
      <c r="D34" s="75"/>
      <c r="E34" s="16"/>
    </row>
    <row r="35" spans="2:5" ht="15">
      <c r="B35" s="16"/>
      <c r="C35" s="16"/>
      <c r="D35" s="16"/>
      <c r="E35" s="16"/>
    </row>
    <row r="36" spans="2:5" ht="15">
      <c r="B36" s="16"/>
      <c r="C36" s="16"/>
      <c r="D36" s="16"/>
      <c r="E36" s="16"/>
    </row>
    <row r="37" ht="15"/>
    <row r="38" ht="15"/>
    <row r="39"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sheetData>
  <mergeCells count="39">
    <mergeCell ref="B23:J23"/>
    <mergeCell ref="C24:E24"/>
    <mergeCell ref="E31:F31"/>
    <mergeCell ref="G31:I31"/>
    <mergeCell ref="B29:C29"/>
    <mergeCell ref="B30:C30"/>
    <mergeCell ref="E29:F29"/>
    <mergeCell ref="B34:D34"/>
    <mergeCell ref="B33:D33"/>
    <mergeCell ref="B13:J13"/>
    <mergeCell ref="B6:C6"/>
    <mergeCell ref="D7:J7"/>
    <mergeCell ref="D9:J9"/>
    <mergeCell ref="D6:J6"/>
    <mergeCell ref="B12:J12"/>
    <mergeCell ref="B8:C8"/>
    <mergeCell ref="E30:F30"/>
    <mergeCell ref="G29:I29"/>
    <mergeCell ref="G30:I30"/>
    <mergeCell ref="B26:J26"/>
    <mergeCell ref="C27:J27"/>
    <mergeCell ref="C28:J28"/>
    <mergeCell ref="B31:C31"/>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bronislav.drobny@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2023-09-06T12:08:37Z</dcterms:modified>
  <cp:category/>
  <cp:version/>
  <cp:contentType/>
  <cp:contentStatus/>
</cp:coreProperties>
</file>