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<sst xmlns="http://schemas.openxmlformats.org/spreadsheetml/2006/main" count="61" uniqueCount="52">
  <si>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</si>
  <si>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</si>
  <si>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</si>
  <si>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</si>
  <si>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</si>
  <si>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</si>
  <si>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</si>
  <si>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</si>
  <si>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</si>
  <si>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</si>
  <si>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</si>
  <si>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</si>
  <si>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</si>
  <si>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</si>
  <si>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</si>
  <si>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</si>
  <si>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</si>
  <si>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</si>
  <si>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</si>
  <si>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</si>
  <si>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</si>
  <si>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</si>
  <si>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</si>
  <si>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</si>
  <si>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</si>
  <si>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</si>
  <si>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</si>
  <si>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</si>
  <si>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</si>
  <si>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</si>
  <si>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</si>
  <si>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</si>
  <si>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</si>
  <si>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</si>
  <si>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</si>
  <si>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</si>
  <si>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</si>
  <si>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</si>
  <si>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</si>
  <si>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00306355       </t>
  </si>
  <si>
    <t>CZ00306355</t>
  </si>
  <si>
    <t>Telefon 596 314 910, 724 231 534   Halová Pavlína</t>
  </si>
  <si>
    <t>CRG-054H K</t>
  </si>
  <si>
    <t>Canon i-sensys MF 645Cx</t>
  </si>
  <si>
    <t>originál</t>
  </si>
  <si>
    <t>CRG-054H C</t>
  </si>
  <si>
    <t>CRG-054H Y</t>
  </si>
  <si>
    <t>CRG-054H M</t>
  </si>
  <si>
    <t>W2210A (207A)</t>
  </si>
  <si>
    <t>HP Color LaserJet Pro MFP M283fdw</t>
  </si>
  <si>
    <t>alternativa</t>
  </si>
  <si>
    <t>Nákup spotřebního materiálu 38/2023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</si>
</sst>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3">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medium">
        <color theme="1" tint="0.49998000264167786"/>
      </left>
      <right/>
      <top/>
      <bottom/>
    </border>
    <border>
      <left style="thin"/>
      <right/>
      <top/>
      <bottom/>
    </border>
    <border>
      <left/>
      <right style="thin"/>
      <top/>
      <bottom/>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8">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3" fillId="0" borderId="0" xfId="0" applyFont="1" applyFill="1" applyBorder="1" applyAlignment="1">
      <alignment wrapText="1"/>
    </xf>
    <xf numFmtId="0" fontId="3" fillId="0" borderId="0" xfId="0" applyFont="1"/>
    <xf numFmtId="0" fontId="3" fillId="0" borderId="0" xfId="0" applyFont="1" applyAlignment="1">
      <alignment vertical="center"/>
    </xf>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9" fillId="3" borderId="7" xfId="21" applyFont="1" applyBorder="1" applyAlignment="1">
      <alignment horizontal="left"/>
    </xf>
    <xf numFmtId="0" fontId="9" fillId="3" borderId="7" xfId="21"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xf>
    <xf numFmtId="0" fontId="9" fillId="3" borderId="5"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1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11" xfId="0" applyFont="1" applyBorder="1" applyAlignment="1">
      <alignment horizontal="left"/>
    </xf>
    <xf numFmtId="3" fontId="10" fillId="0" borderId="12" xfId="0" applyNumberFormat="1"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wrapText="1"/>
    </xf>
    <xf numFmtId="0" fontId="14" fillId="4" borderId="14" xfId="0" applyFont="1" applyFill="1" applyBorder="1" applyAlignment="1">
      <alignment horizontal="center"/>
    </xf>
    <xf numFmtId="0" fontId="14" fillId="4" borderId="15" xfId="0" applyFont="1" applyFill="1" applyBorder="1" applyAlignment="1">
      <alignment horizontal="center"/>
    </xf>
    <xf numFmtId="0" fontId="14" fillId="4" borderId="16"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17" xfId="21" applyFont="1" applyBorder="1" applyAlignment="1">
      <alignment horizontal="left"/>
    </xf>
    <xf numFmtId="0" fontId="8" fillId="0" borderId="0" xfId="0" applyFont="1" applyBorder="1" applyAlignment="1">
      <alignment horizontal="left"/>
    </xf>
    <xf numFmtId="49" fontId="10" fillId="0" borderId="1" xfId="0" applyNumberFormat="1" applyFont="1" applyBorder="1" applyAlignment="1">
      <alignment horizontal="left"/>
    </xf>
    <xf numFmtId="49" fontId="10" fillId="0" borderId="18" xfId="0" applyNumberFormat="1" applyFont="1" applyBorder="1" applyAlignment="1">
      <alignment horizontal="left"/>
    </xf>
    <xf numFmtId="49" fontId="8" fillId="3" borderId="2" xfId="21" applyNumberFormat="1" applyFont="1" applyBorder="1" applyAlignment="1">
      <alignment horizontal="left"/>
    </xf>
    <xf numFmtId="49" fontId="8" fillId="3" borderId="19" xfId="21" applyNumberFormat="1" applyFont="1" applyBorder="1" applyAlignment="1">
      <alignment horizontal="left"/>
    </xf>
    <xf numFmtId="0" fontId="16" fillId="0" borderId="0" xfId="22"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0" xfId="0" applyFont="1" applyBorder="1" applyAlignment="1">
      <alignment horizontal="right"/>
    </xf>
    <xf numFmtId="0" fontId="3" fillId="0" borderId="2" xfId="0" applyFont="1" applyBorder="1" applyAlignment="1">
      <alignment horizontal="right"/>
    </xf>
    <xf numFmtId="0" fontId="3" fillId="0" borderId="21" xfId="0" applyFont="1" applyBorder="1" applyAlignment="1">
      <alignment horizontal="right"/>
    </xf>
    <xf numFmtId="0" fontId="3" fillId="0" borderId="1" xfId="0" applyFont="1" applyBorder="1" applyAlignment="1">
      <alignment horizontal="right"/>
    </xf>
    <xf numFmtId="0" fontId="3" fillId="0" borderId="22" xfId="0" applyFont="1" applyBorder="1" applyAlignment="1">
      <alignment horizontal="right"/>
    </xf>
    <xf numFmtId="0" fontId="3" fillId="0" borderId="12" xfId="0" applyFont="1" applyBorder="1" applyAlignment="1">
      <alignment horizontal="right"/>
    </xf>
    <xf numFmtId="0" fontId="0" fillId="0" borderId="0" xfId="0" applyFont="1"/>
    <xf numFmtId="0" fontId="3" fillId="0" borderId="0" xfId="0" applyFont="1" applyFill="1" applyBorder="1" applyAlignment="1">
      <alignment horizontal="center" wrapText="1"/>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s>
  <dxfs count="21">
    <dxf>
      <font>
        <i val="0"/>
        <u val="none"/>
        <strike val="0"/>
        <sz val="10"/>
        <name val="Calibri"/>
      </font>
      <numFmt numFmtId="177" formatCode="0"/>
      <fill>
        <patternFill patternType="none"/>
      </fill>
      <alignment horizontal="center" vertical="bottom" textRotation="0" wrapText="1" shrinkToFit="1" readingOrder="0"/>
    </dxf>
    <dxf>
      <font>
        <i val="0"/>
        <u val="none"/>
        <strike val="0"/>
        <sz val="11"/>
        <name val="Calibri"/>
        <color theme="8" tint="-0.24997000396251678"/>
      </font>
      <alignment vertical="top" textRotation="0" wrapText="1" shrinkToFit="1" readingOrder="0"/>
    </dxf>
    <dxf>
      <font>
        <sz val="10"/>
      </font>
      <fill>
        <patternFill patternType="none"/>
      </fill>
      <alignment horizontal="general" vertical="bottom" textRotation="0" wrapText="1" shrinkToFit="1" readingOrder="0"/>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8"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181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11"/>
    <tableColumn id="2" name="Položka-typ" dataDxfId="16" totalsRowDxfId="10"/>
    <tableColumn id="3" name="Položka-popis" dataDxfId="15" totalsRowDxfId="9"/>
    <tableColumn id="9" name="Typ / výrobce" dataDxfId="2" totalsRowDxfId="8"/>
    <tableColumn id="4" name="Počet kusů" dataDxfId="0" totalsRowDxfId="7"/>
    <tableColumn id="5" name="Jednotková cena bez DPH" dataDxfId="1" totalsRowDxfId="6"/>
    <tableColumn id="6" name="Nabídková cena bez DPH" dataDxfId="14" totalsRowFunction="sum" totalsRowDxfId="5">
      <calculatedColumnFormula>F15*G15</calculatedColumnFormula>
    </tableColumn>
    <tableColumn id="7" name="DPH" dataDxfId="13" totalsRowFunction="sum" totalsRowDxfId="4">
      <calculatedColumnFormula>H15*0.21</calculatedColumnFormula>
    </tableColumn>
    <tableColumn id="8" name="Nabídková cena s DPH" dataDxfId="12" totalsRowFunction="sum" totalsRowDxfId="3">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E11" sqref="E11"/>
    </sheetView>
  </sheetViews>
  <sheetFormatPr defaultColWidth="9.140625" defaultRowHeight="15"/>
  <cols>
    <col min="1" max="1" width="2.421875" style="21" customWidth="1"/>
    <col min="2" max="2" width="6.140625" style="21" customWidth="1"/>
    <col min="3" max="3" width="13.5742187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58" t="s">
        <v>23</v>
      </c>
      <c r="C1" s="58"/>
      <c r="D1" s="8" t="s">
        <v>10</v>
      </c>
      <c r="E1" s="8"/>
      <c r="F1" s="8"/>
      <c r="G1" s="8"/>
      <c r="H1" s="8"/>
      <c r="I1" s="8"/>
      <c r="J1" s="8"/>
    </row>
    <row r="2" spans="2:10" ht="15">
      <c r="B2" s="58" t="s">
        <v>20</v>
      </c>
      <c r="C2" s="58"/>
      <c r="D2" s="72" t="s">
        <v>51</v>
      </c>
      <c r="E2" s="72"/>
      <c r="F2" s="72"/>
      <c r="G2" s="72"/>
      <c r="H2" s="72"/>
      <c r="I2" s="72"/>
      <c r="J2" s="72"/>
    </row>
    <row r="3" spans="2:10" ht="15">
      <c r="B3" s="58" t="s">
        <v>21</v>
      </c>
      <c r="C3" s="58"/>
      <c r="D3" s="72" t="s">
        <v>34</v>
      </c>
      <c r="E3" s="72"/>
      <c r="F3" s="72"/>
      <c r="G3" s="72"/>
      <c r="H3" s="72"/>
      <c r="I3" s="72"/>
      <c r="J3" s="72"/>
    </row>
    <row r="4" spans="2:10" ht="15">
      <c r="B4" s="5"/>
      <c r="C4" s="5"/>
      <c r="D4" s="6"/>
      <c r="E4" s="6"/>
      <c r="F4" s="6"/>
      <c r="G4" s="6"/>
      <c r="H4" s="6"/>
      <c r="I4" s="6"/>
      <c r="J4" s="6"/>
    </row>
    <row r="5" spans="2:10" ht="15">
      <c r="B5" s="82" t="s">
        <v>14</v>
      </c>
      <c r="C5" s="83"/>
      <c r="D5" s="37" t="s">
        <v>35</v>
      </c>
      <c r="E5" s="38" t="s">
        <v>12</v>
      </c>
      <c r="F5" s="73" t="s">
        <v>39</v>
      </c>
      <c r="G5" s="73"/>
      <c r="H5" s="38" t="s">
        <v>13</v>
      </c>
      <c r="I5" s="73" t="s">
        <v>40</v>
      </c>
      <c r="J5" s="74"/>
    </row>
    <row r="6" spans="2:10" ht="15">
      <c r="B6" s="57" t="s">
        <v>15</v>
      </c>
      <c r="C6" s="58"/>
      <c r="D6" s="59" t="s">
        <v>36</v>
      </c>
      <c r="E6" s="59"/>
      <c r="F6" s="59"/>
      <c r="G6" s="59"/>
      <c r="H6" s="59"/>
      <c r="I6" s="59"/>
      <c r="J6" s="60"/>
    </row>
    <row r="7" spans="2:10" ht="15">
      <c r="B7" s="57" t="s">
        <v>16</v>
      </c>
      <c r="C7" s="58"/>
      <c r="D7" s="59" t="s">
        <v>36</v>
      </c>
      <c r="E7" s="59"/>
      <c r="F7" s="59"/>
      <c r="G7" s="59"/>
      <c r="H7" s="59"/>
      <c r="I7" s="59"/>
      <c r="J7" s="60"/>
    </row>
    <row r="8" spans="2:10" ht="15">
      <c r="B8" s="57" t="s">
        <v>17</v>
      </c>
      <c r="C8" s="58"/>
      <c r="D8" s="7" t="s">
        <v>37</v>
      </c>
      <c r="E8" s="14" t="s">
        <v>22</v>
      </c>
      <c r="F8" s="77" t="s">
        <v>38</v>
      </c>
      <c r="G8" s="59"/>
      <c r="H8" s="59"/>
      <c r="I8" s="59"/>
      <c r="J8" s="60"/>
    </row>
    <row r="9" spans="2:10" ht="15">
      <c r="B9" s="84" t="s">
        <v>18</v>
      </c>
      <c r="C9" s="85"/>
      <c r="D9" s="61" t="s">
        <v>41</v>
      </c>
      <c r="E9" s="62"/>
      <c r="F9" s="62"/>
      <c r="G9" s="62"/>
      <c r="H9" s="62"/>
      <c r="I9" s="62"/>
      <c r="J9" s="63"/>
    </row>
    <row r="10" spans="2:10" ht="15">
      <c r="B10" s="78"/>
      <c r="C10" s="78"/>
      <c r="D10" s="79"/>
      <c r="E10" s="79"/>
      <c r="F10" s="79"/>
      <c r="G10" s="79"/>
      <c r="H10" s="79"/>
      <c r="I10" s="79"/>
      <c r="J10" s="79"/>
    </row>
    <row r="11" spans="2:10" ht="15">
      <c r="B11" s="80" t="s">
        <v>19</v>
      </c>
      <c r="C11" s="81"/>
      <c r="D11" s="39"/>
      <c r="E11" s="40" t="s">
        <v>12</v>
      </c>
      <c r="F11" s="75"/>
      <c r="G11" s="75"/>
      <c r="H11" s="40" t="s">
        <v>13</v>
      </c>
      <c r="I11" s="75"/>
      <c r="J11" s="76"/>
    </row>
    <row r="12" spans="2:10" ht="15">
      <c r="B12" s="64"/>
      <c r="C12" s="64"/>
      <c r="D12" s="64"/>
      <c r="E12" s="64"/>
      <c r="F12" s="64"/>
      <c r="G12" s="64"/>
      <c r="H12" s="64"/>
      <c r="I12" s="64"/>
      <c r="J12" s="64"/>
    </row>
    <row r="13" spans="2:10" ht="15">
      <c r="B13" s="56" t="s">
        <v>11</v>
      </c>
      <c r="C13" s="56"/>
      <c r="D13" s="56"/>
      <c r="E13" s="56"/>
      <c r="F13" s="56"/>
      <c r="G13" s="56"/>
      <c r="H13" s="56"/>
      <c r="I13" s="56"/>
      <c r="J13" s="56"/>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35" t="s">
        <v>42</v>
      </c>
      <c r="D15" s="36" t="s">
        <v>43</v>
      </c>
      <c r="E15" s="34" t="s">
        <v>44</v>
      </c>
      <c r="F15" s="87">
        <v>1</v>
      </c>
      <c r="G15" s="16"/>
      <c r="H15" s="17">
        <f aca="true" t="shared" si="0" ref="H15:H17">F15*G15</f>
        <v>0</v>
      </c>
      <c r="I15" s="17">
        <f aca="true" t="shared" si="1" ref="I15:I17">H15*0.21</f>
        <v>0</v>
      </c>
      <c r="J15" s="18">
        <f aca="true" t="shared" si="2" ref="J15:J17">I15+H15</f>
        <v>0</v>
      </c>
      <c r="K15" s="23"/>
    </row>
    <row r="16" spans="2:11" s="22" customFormat="1" ht="15">
      <c r="B16" s="19">
        <v>2</v>
      </c>
      <c r="C16" s="35" t="s">
        <v>45</v>
      </c>
      <c r="D16" s="36" t="s">
        <v>43</v>
      </c>
      <c r="E16" s="34" t="s">
        <v>44</v>
      </c>
      <c r="F16" s="87">
        <v>1</v>
      </c>
      <c r="G16" s="16"/>
      <c r="H16" s="17">
        <f t="shared" si="0"/>
        <v>0</v>
      </c>
      <c r="I16" s="17">
        <f t="shared" si="1"/>
        <v>0</v>
      </c>
      <c r="J16" s="18">
        <f t="shared" si="2"/>
        <v>0</v>
      </c>
      <c r="K16" s="23"/>
    </row>
    <row r="17" spans="2:11" s="22" customFormat="1" ht="15">
      <c r="B17" s="19">
        <v>3</v>
      </c>
      <c r="C17" s="35" t="s">
        <v>46</v>
      </c>
      <c r="D17" s="36" t="s">
        <v>43</v>
      </c>
      <c r="E17" s="34" t="s">
        <v>44</v>
      </c>
      <c r="F17" s="87">
        <v>1</v>
      </c>
      <c r="G17" s="16"/>
      <c r="H17" s="17">
        <f t="shared" si="0"/>
        <v>0</v>
      </c>
      <c r="I17" s="17">
        <f t="shared" si="1"/>
        <v>0</v>
      </c>
      <c r="J17" s="18">
        <f t="shared" si="2"/>
        <v>0</v>
      </c>
      <c r="K17" s="23"/>
    </row>
    <row r="18" spans="2:11" s="22" customFormat="1" ht="15">
      <c r="B18" s="19">
        <v>4</v>
      </c>
      <c r="C18" t="s">
        <v>47</v>
      </c>
      <c r="D18" s="36" t="s">
        <v>43</v>
      </c>
      <c r="E18" s="34" t="s">
        <v>44</v>
      </c>
      <c r="F18" s="87">
        <v>1</v>
      </c>
      <c r="G18" s="24"/>
      <c r="H18" s="25">
        <f aca="true" t="shared" si="3" ref="H18:H19">F18*G18</f>
        <v>0</v>
      </c>
      <c r="I18" s="25">
        <f aca="true" t="shared" si="4" ref="I18:I19">H18*0.21</f>
        <v>0</v>
      </c>
      <c r="J18" s="26">
        <f aca="true" t="shared" si="5" ref="J18:J19">I18+H18</f>
        <v>0</v>
      </c>
      <c r="K18" s="23"/>
    </row>
    <row r="19" spans="2:11" s="22" customFormat="1" ht="15">
      <c r="B19" s="19">
        <v>5</v>
      </c>
      <c r="C19" s="86" t="s">
        <v>48</v>
      </c>
      <c r="D19" t="s">
        <v>49</v>
      </c>
      <c r="E19" s="34" t="s">
        <v>50</v>
      </c>
      <c r="F19" s="87">
        <v>1</v>
      </c>
      <c r="G19" s="24"/>
      <c r="H19" s="25">
        <f t="shared" si="3"/>
        <v>0</v>
      </c>
      <c r="I19" s="25">
        <f t="shared" si="4"/>
        <v>0</v>
      </c>
      <c r="J19" s="26">
        <f t="shared" si="5"/>
        <v>0</v>
      </c>
      <c r="K19" s="23"/>
    </row>
    <row r="20" spans="2:10" ht="18" customHeight="1">
      <c r="B20" s="27" t="s">
        <v>8</v>
      </c>
      <c r="C20" s="28"/>
      <c r="D20" s="29"/>
      <c r="E20" s="28"/>
      <c r="F20" s="30"/>
      <c r="G20" s="31"/>
      <c r="H20" s="32">
        <f>SUBTOTAL(109,[Nabídková cena bez DPH])</f>
        <v>0</v>
      </c>
      <c r="I20" s="32">
        <f>SUBTOTAL(109,[DPH])</f>
        <v>0</v>
      </c>
      <c r="J20" s="33">
        <f>SUBTOTAL(109,[Nabídková cena s DPH])</f>
        <v>0</v>
      </c>
    </row>
    <row r="21" ht="15.75" thickBot="1">
      <c r="J21" s="21"/>
    </row>
    <row r="22" spans="2:10" ht="15">
      <c r="B22" s="66" t="s">
        <v>24</v>
      </c>
      <c r="C22" s="67"/>
      <c r="D22" s="67"/>
      <c r="E22" s="67"/>
      <c r="F22" s="67"/>
      <c r="G22" s="67"/>
      <c r="H22" s="67"/>
      <c r="I22" s="67"/>
      <c r="J22" s="68"/>
    </row>
    <row r="23" spans="2:10" ht="15">
      <c r="B23" s="41" t="s">
        <v>25</v>
      </c>
      <c r="C23" s="69" t="s">
        <v>26</v>
      </c>
      <c r="D23" s="69"/>
      <c r="E23" s="69"/>
      <c r="F23" s="69"/>
      <c r="G23" s="69"/>
      <c r="H23" s="69"/>
      <c r="I23" s="69"/>
      <c r="J23" s="70"/>
    </row>
    <row r="24" spans="2:10" ht="15">
      <c r="B24" s="42"/>
      <c r="C24" s="69" t="s">
        <v>27</v>
      </c>
      <c r="D24" s="69"/>
      <c r="E24" s="69"/>
      <c r="F24" s="69"/>
      <c r="G24" s="69"/>
      <c r="H24" s="69"/>
      <c r="I24" s="69"/>
      <c r="J24" s="70"/>
    </row>
    <row r="25" spans="2:10" ht="15">
      <c r="B25" s="50" t="s">
        <v>28</v>
      </c>
      <c r="C25" s="51"/>
      <c r="D25" s="15" t="s">
        <v>29</v>
      </c>
      <c r="E25" s="51" t="s">
        <v>30</v>
      </c>
      <c r="F25" s="51"/>
      <c r="G25" s="51" t="s">
        <v>31</v>
      </c>
      <c r="H25" s="51"/>
      <c r="I25" s="51"/>
      <c r="J25" s="43" t="s">
        <v>32</v>
      </c>
    </row>
    <row r="26" spans="2:10" ht="15">
      <c r="B26" s="52"/>
      <c r="C26" s="53"/>
      <c r="D26" s="44"/>
      <c r="E26" s="53"/>
      <c r="F26" s="53"/>
      <c r="G26" s="65"/>
      <c r="H26" s="65"/>
      <c r="I26" s="65"/>
      <c r="J26" s="45"/>
    </row>
    <row r="27" spans="2:10" ht="15.75" thickBot="1">
      <c r="B27" s="71"/>
      <c r="C27" s="48"/>
      <c r="D27" s="46"/>
      <c r="E27" s="48"/>
      <c r="F27" s="48"/>
      <c r="G27" s="49"/>
      <c r="H27" s="49"/>
      <c r="I27" s="49"/>
      <c r="J27" s="47"/>
    </row>
    <row r="28" spans="2:9" ht="15">
      <c r="B28" s="10"/>
      <c r="C28" s="9"/>
      <c r="D28" s="4"/>
      <c r="E28" s="9"/>
      <c r="F28" s="11"/>
      <c r="G28" s="12"/>
      <c r="H28" s="13"/>
      <c r="I28" s="13"/>
    </row>
    <row r="29" spans="2:5" ht="15">
      <c r="B29" s="55" t="s">
        <v>33</v>
      </c>
      <c r="C29" s="55"/>
      <c r="D29" s="55"/>
      <c r="E29" s="1"/>
    </row>
    <row r="30" spans="2:5" ht="15">
      <c r="B30" s="54"/>
      <c r="C30" s="54"/>
      <c r="D30" s="54"/>
      <c r="E30" s="20"/>
    </row>
    <row r="31" spans="2:5" ht="15">
      <c r="B31" s="20"/>
      <c r="C31" s="20"/>
      <c r="D31" s="20"/>
      <c r="E31" s="20"/>
    </row>
    <row r="32" spans="2:5" ht="15">
      <c r="B32" s="20"/>
      <c r="C32" s="20"/>
      <c r="D32" s="20"/>
      <c r="E32" s="20"/>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0:D30"/>
    <mergeCell ref="B29:D29"/>
    <mergeCell ref="B13:J13"/>
    <mergeCell ref="B6:C6"/>
    <mergeCell ref="D7:J7"/>
    <mergeCell ref="D9:J9"/>
    <mergeCell ref="D6:J6"/>
    <mergeCell ref="B12:J12"/>
    <mergeCell ref="B8:C8"/>
    <mergeCell ref="E26:F26"/>
    <mergeCell ref="G25:I25"/>
    <mergeCell ref="G26:I26"/>
    <mergeCell ref="B22:J22"/>
    <mergeCell ref="C23:J23"/>
    <mergeCell ref="C24:J24"/>
    <mergeCell ref="B27:C27"/>
    <mergeCell ref="E27:F27"/>
    <mergeCell ref="G27:I27"/>
    <mergeCell ref="B25:C25"/>
    <mergeCell ref="B26:C26"/>
    <mergeCell ref="E25:F25"/>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2023-08-28T09:36:49Z</dcterms:modified>
  <cp:category/>
  <cp:version/>
  <cp:contentType/>
  <cp:contentStatus/>
</cp:coreProperties>
</file>