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Objednávky 2023\RKKA\34-2023\"/>
    </mc:Choice>
  </mc:AlternateContent>
  <bookViews>
    <workbookView xWindow="0" yWindow="0" windowWidth="23040" windowHeight="7815"/>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I26" i="1" s="1"/>
  <c r="J26" i="1" s="1"/>
  <c r="H25" i="1"/>
  <c r="I25" i="1" s="1"/>
  <c r="J25" i="1" s="1"/>
  <c r="J29" i="1" l="1"/>
  <c r="H24" i="1" l="1"/>
  <c r="I24" i="1" s="1"/>
  <c r="J24" i="1" s="1"/>
  <c r="H23" i="1"/>
  <c r="I23" i="1" s="1"/>
  <c r="J23" i="1" s="1"/>
  <c r="H22" i="1"/>
  <c r="I22" i="1" s="1"/>
  <c r="J22" i="1" s="1"/>
  <c r="H21" i="1"/>
  <c r="I21" i="1" s="1"/>
  <c r="J21" i="1" s="1"/>
  <c r="H20" i="1"/>
  <c r="I20" i="1" s="1"/>
  <c r="J20" i="1" s="1"/>
  <c r="H19" i="1"/>
  <c r="I19" i="1" s="1"/>
  <c r="J19" i="1" s="1"/>
  <c r="H18" i="1"/>
  <c r="I18" i="1" s="1"/>
  <c r="J18" i="1" s="1"/>
  <c r="H15" i="1" l="1"/>
  <c r="H16" i="1"/>
  <c r="I16" i="1" s="1"/>
  <c r="J16" i="1" s="1"/>
  <c r="H17" i="1"/>
  <c r="I17" i="1" s="1"/>
  <c r="J17" i="1" s="1"/>
  <c r="I15" i="1" l="1"/>
  <c r="J15" i="1" l="1"/>
  <c r="I27" i="1" l="1"/>
  <c r="H27" i="1"/>
  <c r="J27" i="1" l="1"/>
</calcChain>
</file>

<file path=xl/sharedStrings.xml><?xml version="1.0" encoding="utf-8"?>
<sst xmlns="http://schemas.openxmlformats.org/spreadsheetml/2006/main" count="84" uniqueCount="64">
  <si>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</si>
  <si>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</si>
  <si>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</si>
  <si>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</si>
  <si>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</si>
  <si>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</si>
  <si>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</si>
  <si>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</si>
  <si>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</si>
  <si>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</si>
  <si>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</si>
  <si>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</si>
  <si>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</si>
  <si>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</si>
  <si>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</si>
  <si>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</si>
  <si>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</si>
  <si>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</si>
  <si>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</si>
  <si>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</si>
  <si>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</si>
  <si>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</si>
  <si>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</si>
  <si>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</si>
  <si>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</si>
  <si>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</si>
  <si>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</si>
  <si>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</si>
  <si>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</si>
  <si>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</si>
  <si>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</si>
  <si>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</si>
  <si>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</si>
  <si>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</si>
  <si>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</si>
  <si>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Regionální knihovna Karviná, příspěvková organizace</t>
  </si>
  <si>
    <t xml:space="preserve">Centrum 2299, 734 11 Karviná-Mizerov </t>
  </si>
  <si>
    <t>kze8w39</t>
  </si>
  <si>
    <t>knihovna@rkka.cz</t>
  </si>
  <si>
    <t xml:space="preserve">Telefon 596 348 301  </t>
  </si>
  <si>
    <t xml:space="preserve">00306355       </t>
  </si>
  <si>
    <t>CZ00306355</t>
  </si>
  <si>
    <t>HP Color LaserJet Pro MFP M283fdw</t>
  </si>
  <si>
    <t>Canon i-sensys MF734Cdw</t>
  </si>
  <si>
    <t>Canon i-sensys MF 645Cx</t>
  </si>
  <si>
    <t>alternativa</t>
  </si>
  <si>
    <t xml:space="preserve"> 046H C</t>
  </si>
  <si>
    <t>Náhradní plnění</t>
  </si>
  <si>
    <t>hodnota nabízeného náhradního plnění</t>
  </si>
  <si>
    <t>CRG-054H K</t>
  </si>
  <si>
    <t>originál</t>
  </si>
  <si>
    <t>Xerox C315</t>
  </si>
  <si>
    <t>006R04368</t>
  </si>
  <si>
    <t>006R04371</t>
  </si>
  <si>
    <t>006R04370</t>
  </si>
  <si>
    <t>006R04369</t>
  </si>
  <si>
    <t>W2212A (207A)</t>
  </si>
  <si>
    <t>W2213A (207A)</t>
  </si>
  <si>
    <t xml:space="preserve">046H BK </t>
  </si>
  <si>
    <t>046H Y</t>
  </si>
  <si>
    <t>046H M</t>
  </si>
  <si>
    <t>Epson WorkForce Pro WF-5620DWF</t>
  </si>
  <si>
    <t xml:space="preserve">T7891 </t>
  </si>
  <si>
    <t>Nákup spotřebního materiálu 34/2023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</si>
</sst>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family val="2"/>
      <charset val="238"/>
      <scheme val="minor"/>
    </font>
    <font>
      <sz val="11"/>
      <color theme="8" tint="-0.249977111117893"/>
      <name val="Calibri"/>
      <family val="2"/>
      <charset val="238"/>
      <scheme val="minor"/>
    </font>
    <font>
      <b/>
      <sz val="10"/>
      <color theme="1"/>
      <name val="Calibri"/>
      <family val="2"/>
      <charset val="238"/>
      <scheme val="minor"/>
    </font>
    <font>
      <u/>
      <sz val="11"/>
      <color theme="10"/>
      <name val="Calibri"/>
      <family val="2"/>
      <charset val="238"/>
      <scheme val="minor"/>
    </font>
    <font>
      <sz val="11"/>
      <color theme="0"/>
      <name val="Calibri"/>
      <family val="2"/>
      <charset val="238"/>
      <scheme val="minor"/>
    </font>
    <font>
      <sz val="11"/>
      <color theme="1"/>
      <name val="Arial"/>
      <family val="2"/>
      <charset val="238"/>
    </font>
    <font>
      <b/>
      <sz val="10"/>
      <color rgb="FFC0000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9"/>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5" borderId="0" applyNumberFormat="0" applyBorder="0" applyAlignment="0" applyProtection="0"/>
  </cellStyleXfs>
  <cellXfs count="88">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44" fontId="18" fillId="3" borderId="0" xfId="2" applyNumberFormat="1" applyFont="1" applyBorder="1" applyAlignment="1">
      <alignment vertical="top"/>
    </xf>
    <xf numFmtId="44" fontId="17" fillId="0" borderId="0" xfId="1" applyNumberFormat="1" applyFont="1" applyFill="1" applyBorder="1" applyAlignment="1">
      <alignment vertical="top"/>
    </xf>
    <xf numFmtId="44" fontId="19" fillId="0" borderId="0" xfId="1" applyNumberFormat="1" applyFont="1" applyFill="1" applyBorder="1" applyAlignment="1">
      <alignment vertical="top"/>
    </xf>
    <xf numFmtId="0" fontId="3" fillId="0" borderId="0" xfId="0" applyFont="1" applyFill="1" applyBorder="1" applyAlignment="1">
      <alignment wrapText="1"/>
    </xf>
    <xf numFmtId="0" fontId="3" fillId="0" borderId="0" xfId="0" applyFont="1"/>
    <xf numFmtId="0" fontId="3" fillId="0" borderId="0" xfId="0" applyFont="1" applyAlignment="1">
      <alignment vertical="center"/>
    </xf>
    <xf numFmtId="0" fontId="3" fillId="0" borderId="0" xfId="0" applyFont="1" applyFill="1" applyBorder="1"/>
    <xf numFmtId="0" fontId="10" fillId="0" borderId="2" xfId="0" applyFont="1" applyBorder="1" applyAlignment="1"/>
    <xf numFmtId="0" fontId="9" fillId="0" borderId="2" xfId="0" applyFont="1" applyBorder="1" applyAlignment="1">
      <alignment horizontal="right"/>
    </xf>
    <xf numFmtId="0" fontId="10"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5" fillId="0" borderId="16" xfId="0" applyFont="1" applyBorder="1"/>
    <xf numFmtId="0" fontId="11" fillId="3" borderId="18" xfId="2" applyFont="1" applyBorder="1"/>
    <xf numFmtId="0" fontId="12" fillId="3" borderId="19" xfId="2" applyFont="1" applyBorder="1"/>
    <xf numFmtId="0" fontId="11" fillId="3" borderId="21" xfId="2" applyFont="1" applyBorder="1"/>
    <xf numFmtId="0" fontId="12" fillId="3" borderId="22" xfId="2" applyFont="1" applyBorder="1"/>
    <xf numFmtId="0" fontId="3" fillId="0" borderId="0" xfId="0" applyFont="1" applyFill="1" applyBorder="1" applyAlignment="1">
      <alignment horizontal="center" vertical="center"/>
    </xf>
    <xf numFmtId="44" fontId="12" fillId="3" borderId="0" xfId="6" applyFont="1" applyFill="1" applyBorder="1"/>
    <xf numFmtId="44" fontId="23" fillId="0" borderId="0" xfId="0" applyNumberFormat="1" applyFont="1" applyFill="1" applyBorder="1"/>
    <xf numFmtId="0" fontId="3" fillId="0" borderId="0" xfId="0" applyFont="1" applyBorder="1"/>
    <xf numFmtId="0" fontId="22" fillId="0" borderId="23" xfId="0" applyFont="1" applyBorder="1" applyAlignment="1">
      <alignment horizontal="center"/>
    </xf>
    <xf numFmtId="0" fontId="0" fillId="0" borderId="0" xfId="0" applyFont="1"/>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10" xfId="2" applyNumberFormat="1" applyFont="1" applyBorder="1" applyAlignment="1">
      <alignment horizontal="left"/>
    </xf>
    <xf numFmtId="49" fontId="10" fillId="3" borderId="11" xfId="2" applyNumberFormat="1" applyFont="1" applyBorder="1" applyAlignment="1">
      <alignment horizontal="left"/>
    </xf>
    <xf numFmtId="0" fontId="20" fillId="0" borderId="0" xfId="3" applyBorder="1" applyAlignment="1">
      <alignment horizontal="left"/>
    </xf>
    <xf numFmtId="0" fontId="12" fillId="0" borderId="0" xfId="0" applyFont="1" applyBorder="1" applyAlignment="1">
      <alignment horizontal="left"/>
    </xf>
    <xf numFmtId="0" fontId="12" fillId="0" borderId="5"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4" xfId="0" applyFont="1" applyBorder="1" applyAlignment="1">
      <alignment horizontal="right"/>
    </xf>
    <xf numFmtId="0" fontId="3" fillId="0" borderId="0"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3" fontId="12" fillId="0" borderId="7" xfId="0" applyNumberFormat="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1" fillId="3" borderId="18" xfId="2" applyFont="1" applyBorder="1" applyAlignment="1">
      <alignment horizontal="left"/>
    </xf>
    <xf numFmtId="0" fontId="15" fillId="0" borderId="0" xfId="0" applyFont="1" applyBorder="1" applyAlignment="1">
      <alignment horizontal="left"/>
    </xf>
    <xf numFmtId="0" fontId="11" fillId="3" borderId="18" xfId="2" applyFont="1" applyBorder="1" applyAlignment="1">
      <alignment horizontal="left" wrapText="1"/>
    </xf>
    <xf numFmtId="0" fontId="16" fillId="4" borderId="12" xfId="0" applyFont="1" applyFill="1" applyBorder="1" applyAlignment="1">
      <alignment horizontal="center"/>
    </xf>
    <xf numFmtId="0" fontId="16" fillId="4" borderId="13" xfId="0" applyFont="1" applyFill="1" applyBorder="1" applyAlignment="1">
      <alignment horizontal="center"/>
    </xf>
    <xf numFmtId="0" fontId="16"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1" fillId="3" borderId="20" xfId="2" applyFont="1" applyBorder="1" applyAlignment="1">
      <alignment horizontal="left"/>
    </xf>
    <xf numFmtId="0" fontId="11" fillId="3" borderId="21" xfId="2" applyFont="1" applyBorder="1" applyAlignment="1">
      <alignment horizontal="left"/>
    </xf>
    <xf numFmtId="0" fontId="16" fillId="5" borderId="0" xfId="7" applyFont="1" applyBorder="1" applyAlignment="1">
      <alignment horizontal="center"/>
    </xf>
    <xf numFmtId="0" fontId="0" fillId="0" borderId="0" xfId="0" applyFont="1" applyFill="1" applyBorder="1" applyAlignment="1">
      <alignment horizontal="left" wrapText="1"/>
    </xf>
    <xf numFmtId="0" fontId="11" fillId="3" borderId="21" xfId="2" applyFont="1" applyBorder="1" applyAlignment="1">
      <alignment horizontal="left" wrapText="1"/>
    </xf>
    <xf numFmtId="0" fontId="15" fillId="0" borderId="17" xfId="0" applyFont="1" applyBorder="1" applyAlignment="1">
      <alignment horizontal="left"/>
    </xf>
    <xf numFmtId="0" fontId="11" fillId="3" borderId="15" xfId="2" applyFont="1" applyBorder="1" applyAlignment="1">
      <alignment horizontal="left"/>
    </xf>
  </cellXfs>
  <cellStyles count="8">
    <cellStyle name="40 % – Zvýraznění2" xfId="2" builtinId="35"/>
    <cellStyle name="40 % – Zvýraznění6" xfId="1" builtinId="51"/>
    <cellStyle name="Hypertextový odkaz" xfId="3" builtinId="8"/>
    <cellStyle name="Měna" xfId="6" builtinId="4"/>
    <cellStyle name="Měna 2" xfId="5"/>
    <cellStyle name="Měna 3" xfId="4"/>
    <cellStyle name="Normální" xfId="0" builtinId="0"/>
    <cellStyle name="Zvýraznění 6" xfId="7"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Arial"/>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45</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7" totalsRowCount="1" headerRowDxfId="20" dataDxfId="19" totalsRowDxfId="18">
  <sortState ref="B6:J44">
    <sortCondition ref="C5:C44"/>
  </sortState>
  <tableColumns count="9">
    <tableColumn id="1" name="Poř." totalsRowLabel="Celkem" dataDxfId="17" totalsRowDxfId="16"/>
    <tableColumn id="2" name="Položka-typ" dataDxfId="15" totalsRowDxfId="14"/>
    <tableColumn id="3" name="Položka-popis" dataDxfId="13" totalsRowDxfId="12"/>
    <tableColumn id="9" name="Typ / výrobce" dataDxfId="11" totalsRowDxfId="10"/>
    <tableColumn id="4" name="Počet kusů" dataDxfId="9" totalsRowDxfId="8" dataCellStyle="Měna 2"/>
    <tableColumn id="5" name="Jednotková cena bez DPH"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nihovna@rkk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1"/>
  <sheetViews>
    <sheetView showGridLines="0" tabSelected="1" zoomScaleNormal="100" workbookViewId="0">
      <selection activeCell="D2" sqref="D2:J2"/>
    </sheetView>
  </sheetViews>
  <sheetFormatPr defaultColWidth="9.140625" defaultRowHeight="15" x14ac:dyDescent="0.25"/>
  <cols>
    <col min="1" max="1" width="2.42578125" style="21" customWidth="1"/>
    <col min="2" max="2" width="6.140625" style="21" customWidth="1"/>
    <col min="3" max="3" width="16.140625" style="2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62" t="s">
        <v>23</v>
      </c>
      <c r="C1" s="62"/>
      <c r="D1" s="8" t="s">
        <v>10</v>
      </c>
      <c r="E1" s="8"/>
      <c r="F1" s="8"/>
      <c r="G1" s="8"/>
      <c r="H1" s="8"/>
      <c r="I1" s="8"/>
      <c r="J1" s="8"/>
    </row>
    <row r="2" spans="2:11" x14ac:dyDescent="0.25">
      <c r="B2" s="62" t="s">
        <v>20</v>
      </c>
      <c r="C2" s="62"/>
      <c r="D2" s="65" t="s">
        <v>63</v>
      </c>
      <c r="E2" s="65"/>
      <c r="F2" s="65"/>
      <c r="G2" s="65"/>
      <c r="H2" s="65"/>
      <c r="I2" s="65"/>
      <c r="J2" s="65"/>
    </row>
    <row r="3" spans="2:11" x14ac:dyDescent="0.25">
      <c r="B3" s="62" t="s">
        <v>21</v>
      </c>
      <c r="C3" s="62"/>
      <c r="D3" s="65" t="s">
        <v>34</v>
      </c>
      <c r="E3" s="65"/>
      <c r="F3" s="65"/>
      <c r="G3" s="65"/>
      <c r="H3" s="65"/>
      <c r="I3" s="65"/>
      <c r="J3" s="65"/>
    </row>
    <row r="4" spans="2:11" x14ac:dyDescent="0.25">
      <c r="B4" s="5"/>
      <c r="C4" s="5"/>
      <c r="D4" s="6"/>
      <c r="E4" s="6"/>
      <c r="F4" s="6"/>
      <c r="G4" s="6"/>
      <c r="H4" s="6"/>
      <c r="I4" s="6"/>
      <c r="J4" s="6"/>
    </row>
    <row r="5" spans="2:11" x14ac:dyDescent="0.25">
      <c r="B5" s="59" t="s">
        <v>14</v>
      </c>
      <c r="C5" s="60"/>
      <c r="D5" s="31" t="s">
        <v>35</v>
      </c>
      <c r="E5" s="32" t="s">
        <v>12</v>
      </c>
      <c r="F5" s="48" t="s">
        <v>40</v>
      </c>
      <c r="G5" s="48"/>
      <c r="H5" s="32" t="s">
        <v>13</v>
      </c>
      <c r="I5" s="48" t="s">
        <v>41</v>
      </c>
      <c r="J5" s="49"/>
    </row>
    <row r="6" spans="2:11" x14ac:dyDescent="0.25">
      <c r="B6" s="61" t="s">
        <v>15</v>
      </c>
      <c r="C6" s="62"/>
      <c r="D6" s="53" t="s">
        <v>36</v>
      </c>
      <c r="E6" s="53"/>
      <c r="F6" s="53"/>
      <c r="G6" s="53"/>
      <c r="H6" s="53"/>
      <c r="I6" s="53"/>
      <c r="J6" s="54"/>
    </row>
    <row r="7" spans="2:11" x14ac:dyDescent="0.25">
      <c r="B7" s="61" t="s">
        <v>16</v>
      </c>
      <c r="C7" s="62"/>
      <c r="D7" s="53" t="s">
        <v>36</v>
      </c>
      <c r="E7" s="53"/>
      <c r="F7" s="53"/>
      <c r="G7" s="53"/>
      <c r="H7" s="53"/>
      <c r="I7" s="53"/>
      <c r="J7" s="54"/>
    </row>
    <row r="8" spans="2:11" x14ac:dyDescent="0.25">
      <c r="B8" s="61" t="s">
        <v>17</v>
      </c>
      <c r="C8" s="62"/>
      <c r="D8" s="7" t="s">
        <v>37</v>
      </c>
      <c r="E8" s="14" t="s">
        <v>22</v>
      </c>
      <c r="F8" s="52" t="s">
        <v>38</v>
      </c>
      <c r="G8" s="53"/>
      <c r="H8" s="53"/>
      <c r="I8" s="53"/>
      <c r="J8" s="54"/>
    </row>
    <row r="9" spans="2:11" x14ac:dyDescent="0.25">
      <c r="B9" s="63" t="s">
        <v>18</v>
      </c>
      <c r="C9" s="64"/>
      <c r="D9" s="69" t="s">
        <v>39</v>
      </c>
      <c r="E9" s="70"/>
      <c r="F9" s="70"/>
      <c r="G9" s="70"/>
      <c r="H9" s="70"/>
      <c r="I9" s="70"/>
      <c r="J9" s="71"/>
    </row>
    <row r="10" spans="2:11" x14ac:dyDescent="0.25">
      <c r="B10" s="55"/>
      <c r="C10" s="55"/>
      <c r="D10" s="56"/>
      <c r="E10" s="56"/>
      <c r="F10" s="56"/>
      <c r="G10" s="56"/>
      <c r="H10" s="56"/>
      <c r="I10" s="56"/>
      <c r="J10" s="56"/>
    </row>
    <row r="11" spans="2:11" x14ac:dyDescent="0.25">
      <c r="B11" s="57" t="s">
        <v>19</v>
      </c>
      <c r="C11" s="58"/>
      <c r="D11" s="33"/>
      <c r="E11" s="34" t="s">
        <v>12</v>
      </c>
      <c r="F11" s="50"/>
      <c r="G11" s="50"/>
      <c r="H11" s="34" t="s">
        <v>13</v>
      </c>
      <c r="I11" s="50"/>
      <c r="J11" s="51"/>
    </row>
    <row r="12" spans="2:11" x14ac:dyDescent="0.25">
      <c r="B12" s="72"/>
      <c r="C12" s="72"/>
      <c r="D12" s="72"/>
      <c r="E12" s="72"/>
      <c r="F12" s="72"/>
      <c r="G12" s="72"/>
      <c r="H12" s="72"/>
      <c r="I12" s="72"/>
      <c r="J12" s="72"/>
    </row>
    <row r="13" spans="2:11" x14ac:dyDescent="0.25">
      <c r="B13" s="68" t="s">
        <v>11</v>
      </c>
      <c r="C13" s="68"/>
      <c r="D13" s="68"/>
      <c r="E13" s="68"/>
      <c r="F13" s="68"/>
      <c r="G13" s="68"/>
      <c r="H13" s="68"/>
      <c r="I13" s="68"/>
      <c r="J13" s="68"/>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v>1</v>
      </c>
      <c r="C15" s="28" t="s">
        <v>53</v>
      </c>
      <c r="D15" s="29" t="s">
        <v>51</v>
      </c>
      <c r="E15" s="27" t="s">
        <v>50</v>
      </c>
      <c r="F15" s="46">
        <v>1</v>
      </c>
      <c r="G15" s="16"/>
      <c r="H15" s="17">
        <f t="shared" ref="H15:H17" si="0">F15*G15</f>
        <v>0</v>
      </c>
      <c r="I15" s="17">
        <f t="shared" ref="I15:I17" si="1">H15*0.21</f>
        <v>0</v>
      </c>
      <c r="J15" s="18">
        <f t="shared" ref="J15:J17" si="2">I15+H15</f>
        <v>0</v>
      </c>
      <c r="K15" s="23"/>
    </row>
    <row r="16" spans="2:11" s="22" customFormat="1" x14ac:dyDescent="0.25">
      <c r="B16" s="19">
        <v>2</v>
      </c>
      <c r="C16" s="28" t="s">
        <v>54</v>
      </c>
      <c r="D16" s="29" t="s">
        <v>51</v>
      </c>
      <c r="E16" s="27" t="s">
        <v>50</v>
      </c>
      <c r="F16" s="46">
        <v>1</v>
      </c>
      <c r="G16" s="16"/>
      <c r="H16" s="17">
        <f t="shared" si="0"/>
        <v>0</v>
      </c>
      <c r="I16" s="17">
        <f t="shared" si="1"/>
        <v>0</v>
      </c>
      <c r="J16" s="18">
        <f t="shared" si="2"/>
        <v>0</v>
      </c>
      <c r="K16" s="23"/>
    </row>
    <row r="17" spans="2:11" s="22" customFormat="1" x14ac:dyDescent="0.25">
      <c r="B17" s="19">
        <v>3</v>
      </c>
      <c r="C17" s="28" t="s">
        <v>55</v>
      </c>
      <c r="D17" s="29" t="s">
        <v>51</v>
      </c>
      <c r="E17" s="27" t="s">
        <v>50</v>
      </c>
      <c r="F17" s="46">
        <v>1</v>
      </c>
      <c r="G17" s="16"/>
      <c r="H17" s="17">
        <f t="shared" si="0"/>
        <v>0</v>
      </c>
      <c r="I17" s="17">
        <f t="shared" si="1"/>
        <v>0</v>
      </c>
      <c r="J17" s="18">
        <f t="shared" si="2"/>
        <v>0</v>
      </c>
      <c r="K17" s="23"/>
    </row>
    <row r="18" spans="2:11" s="22" customFormat="1" x14ac:dyDescent="0.25">
      <c r="B18" s="19">
        <v>4</v>
      </c>
      <c r="C18" t="s">
        <v>52</v>
      </c>
      <c r="D18" s="27" t="s">
        <v>51</v>
      </c>
      <c r="E18" s="27" t="s">
        <v>50</v>
      </c>
      <c r="F18" s="46">
        <v>2</v>
      </c>
      <c r="G18" s="24"/>
      <c r="H18" s="25">
        <f t="shared" ref="H18:H24" si="3">F18*G18</f>
        <v>0</v>
      </c>
      <c r="I18" s="25">
        <f t="shared" ref="I18:I24" si="4">H18*0.21</f>
        <v>0</v>
      </c>
      <c r="J18" s="26">
        <f t="shared" ref="J18:J24" si="5">I18+H18</f>
        <v>0</v>
      </c>
      <c r="K18" s="23"/>
    </row>
    <row r="19" spans="2:11" s="22" customFormat="1" x14ac:dyDescent="0.25">
      <c r="B19" s="19">
        <v>5</v>
      </c>
      <c r="C19" s="28" t="s">
        <v>49</v>
      </c>
      <c r="D19" s="29" t="s">
        <v>44</v>
      </c>
      <c r="E19" s="27" t="s">
        <v>45</v>
      </c>
      <c r="F19" s="46">
        <v>1</v>
      </c>
      <c r="G19" s="24"/>
      <c r="H19" s="25">
        <f t="shared" si="3"/>
        <v>0</v>
      </c>
      <c r="I19" s="25">
        <f t="shared" si="4"/>
        <v>0</v>
      </c>
      <c r="J19" s="26">
        <f t="shared" si="5"/>
        <v>0</v>
      </c>
      <c r="K19" s="23"/>
    </row>
    <row r="20" spans="2:11" s="22" customFormat="1" x14ac:dyDescent="0.25">
      <c r="B20" s="19">
        <v>6</v>
      </c>
      <c r="C20" s="47" t="s">
        <v>56</v>
      </c>
      <c r="D20" t="s">
        <v>42</v>
      </c>
      <c r="E20" s="27" t="s">
        <v>45</v>
      </c>
      <c r="F20" s="46">
        <v>1</v>
      </c>
      <c r="G20" s="24"/>
      <c r="H20" s="25">
        <f t="shared" si="3"/>
        <v>0</v>
      </c>
      <c r="I20" s="25">
        <f t="shared" si="4"/>
        <v>0</v>
      </c>
      <c r="J20" s="26">
        <f t="shared" si="5"/>
        <v>0</v>
      </c>
      <c r="K20" s="23"/>
    </row>
    <row r="21" spans="2:11" s="22" customFormat="1" x14ac:dyDescent="0.25">
      <c r="B21" s="19">
        <v>7</v>
      </c>
      <c r="C21" s="30" t="s">
        <v>57</v>
      </c>
      <c r="D21" s="27" t="s">
        <v>42</v>
      </c>
      <c r="E21" s="27" t="s">
        <v>45</v>
      </c>
      <c r="F21" s="46">
        <v>1</v>
      </c>
      <c r="G21" s="24"/>
      <c r="H21" s="25">
        <f t="shared" si="3"/>
        <v>0</v>
      </c>
      <c r="I21" s="25">
        <f t="shared" si="4"/>
        <v>0</v>
      </c>
      <c r="J21" s="26">
        <f t="shared" si="5"/>
        <v>0</v>
      </c>
      <c r="K21" s="23"/>
    </row>
    <row r="22" spans="2:11" s="22" customFormat="1" x14ac:dyDescent="0.25">
      <c r="B22" s="19">
        <v>8</v>
      </c>
      <c r="C22" s="30" t="s">
        <v>58</v>
      </c>
      <c r="D22" s="27" t="s">
        <v>43</v>
      </c>
      <c r="E22" s="27" t="s">
        <v>45</v>
      </c>
      <c r="F22" s="46">
        <v>1</v>
      </c>
      <c r="G22" s="24"/>
      <c r="H22" s="25">
        <f t="shared" si="3"/>
        <v>0</v>
      </c>
      <c r="I22" s="25">
        <f t="shared" si="4"/>
        <v>0</v>
      </c>
      <c r="J22" s="26">
        <f t="shared" si="5"/>
        <v>0</v>
      </c>
      <c r="K22" s="23"/>
    </row>
    <row r="23" spans="2:11" s="22" customFormat="1" x14ac:dyDescent="0.25">
      <c r="B23" s="19">
        <v>9</v>
      </c>
      <c r="C23" s="30" t="s">
        <v>59</v>
      </c>
      <c r="D23" s="27" t="s">
        <v>43</v>
      </c>
      <c r="E23" s="27" t="s">
        <v>45</v>
      </c>
      <c r="F23" s="46">
        <v>1</v>
      </c>
      <c r="G23" s="24"/>
      <c r="H23" s="25">
        <f t="shared" si="3"/>
        <v>0</v>
      </c>
      <c r="I23" s="25">
        <f t="shared" si="4"/>
        <v>0</v>
      </c>
      <c r="J23" s="26">
        <f t="shared" si="5"/>
        <v>0</v>
      </c>
      <c r="K23" s="23"/>
    </row>
    <row r="24" spans="2:11" s="22" customFormat="1" x14ac:dyDescent="0.25">
      <c r="B24" s="19">
        <v>10</v>
      </c>
      <c r="C24" s="30" t="s">
        <v>60</v>
      </c>
      <c r="D24" s="27" t="s">
        <v>43</v>
      </c>
      <c r="E24" s="27" t="s">
        <v>45</v>
      </c>
      <c r="F24" s="46">
        <v>1</v>
      </c>
      <c r="G24" s="24"/>
      <c r="H24" s="25">
        <f t="shared" si="3"/>
        <v>0</v>
      </c>
      <c r="I24" s="25">
        <f t="shared" si="4"/>
        <v>0</v>
      </c>
      <c r="J24" s="26">
        <f t="shared" si="5"/>
        <v>0</v>
      </c>
      <c r="K24" s="23"/>
    </row>
    <row r="25" spans="2:11" s="22" customFormat="1" x14ac:dyDescent="0.25">
      <c r="B25" s="19">
        <v>11</v>
      </c>
      <c r="C25" s="30" t="s">
        <v>46</v>
      </c>
      <c r="D25" s="27" t="s">
        <v>43</v>
      </c>
      <c r="E25" s="27" t="s">
        <v>45</v>
      </c>
      <c r="F25" s="46">
        <v>1</v>
      </c>
      <c r="G25" s="24"/>
      <c r="H25" s="25">
        <f>F25*G25</f>
        <v>0</v>
      </c>
      <c r="I25" s="25">
        <f>H25*0.21</f>
        <v>0</v>
      </c>
      <c r="J25" s="26">
        <f>I25+H25</f>
        <v>0</v>
      </c>
      <c r="K25" s="23"/>
    </row>
    <row r="26" spans="2:11" s="22" customFormat="1" x14ac:dyDescent="0.25">
      <c r="B26" s="19">
        <v>12</v>
      </c>
      <c r="C26" s="30" t="s">
        <v>62</v>
      </c>
      <c r="D26" s="47" t="s">
        <v>61</v>
      </c>
      <c r="E26" s="27" t="s">
        <v>45</v>
      </c>
      <c r="F26" s="46">
        <v>1</v>
      </c>
      <c r="G26" s="24"/>
      <c r="H26" s="25">
        <f>F26*G26</f>
        <v>0</v>
      </c>
      <c r="I26" s="25">
        <f>H26*0.21</f>
        <v>0</v>
      </c>
      <c r="J26" s="26">
        <f>I26+H26</f>
        <v>0</v>
      </c>
      <c r="K26" s="23"/>
    </row>
    <row r="27" spans="2:11" ht="18" customHeight="1" x14ac:dyDescent="0.25">
      <c r="B27" s="45" t="s">
        <v>8</v>
      </c>
      <c r="C27" s="30"/>
      <c r="D27" s="27"/>
      <c r="E27" s="30"/>
      <c r="F27" s="42"/>
      <c r="G27" s="12"/>
      <c r="H27" s="13">
        <f>SUBTOTAL(109,Tabulka1[Nabídková cena bez DPH])</f>
        <v>0</v>
      </c>
      <c r="I27" s="13">
        <f>SUBTOTAL(109,Tabulka1[DPH])</f>
        <v>0</v>
      </c>
      <c r="J27" s="44">
        <f>SUBTOTAL(109,Tabulka1[Nabídková cena s DPH])</f>
        <v>0</v>
      </c>
    </row>
    <row r="28" spans="2:11" ht="18" customHeight="1" x14ac:dyDescent="0.25">
      <c r="B28" s="83" t="s">
        <v>47</v>
      </c>
      <c r="C28" s="83"/>
      <c r="D28" s="83"/>
      <c r="E28" s="83"/>
      <c r="F28" s="83"/>
      <c r="G28" s="83"/>
      <c r="H28" s="83"/>
      <c r="I28" s="83"/>
      <c r="J28" s="83"/>
    </row>
    <row r="29" spans="2:11" ht="18" customHeight="1" x14ac:dyDescent="0.25">
      <c r="B29" s="22"/>
      <c r="C29" s="84" t="s">
        <v>48</v>
      </c>
      <c r="D29" s="84"/>
      <c r="E29" s="84"/>
      <c r="F29" s="42"/>
      <c r="G29" s="43"/>
      <c r="H29" s="13"/>
      <c r="I29" s="13"/>
      <c r="J29" s="44">
        <f>G29</f>
        <v>0</v>
      </c>
    </row>
    <row r="30" spans="2:11" ht="15.75" thickBot="1" x14ac:dyDescent="0.3">
      <c r="J30" s="21"/>
    </row>
    <row r="31" spans="2:11" customFormat="1" x14ac:dyDescent="0.25">
      <c r="B31" s="76" t="s">
        <v>24</v>
      </c>
      <c r="C31" s="77"/>
      <c r="D31" s="77"/>
      <c r="E31" s="77"/>
      <c r="F31" s="77"/>
      <c r="G31" s="77"/>
      <c r="H31" s="77"/>
      <c r="I31" s="77"/>
      <c r="J31" s="78"/>
    </row>
    <row r="32" spans="2:11" customFormat="1" x14ac:dyDescent="0.25">
      <c r="B32" s="35" t="s">
        <v>25</v>
      </c>
      <c r="C32" s="79" t="s">
        <v>26</v>
      </c>
      <c r="D32" s="79"/>
      <c r="E32" s="79"/>
      <c r="F32" s="79"/>
      <c r="G32" s="79"/>
      <c r="H32" s="79"/>
      <c r="I32" s="79"/>
      <c r="J32" s="80"/>
    </row>
    <row r="33" spans="2:10" customFormat="1" x14ac:dyDescent="0.25">
      <c r="B33" s="36"/>
      <c r="C33" s="79" t="s">
        <v>27</v>
      </c>
      <c r="D33" s="79"/>
      <c r="E33" s="79"/>
      <c r="F33" s="79"/>
      <c r="G33" s="79"/>
      <c r="H33" s="79"/>
      <c r="I33" s="79"/>
      <c r="J33" s="80"/>
    </row>
    <row r="34" spans="2:10" customFormat="1" x14ac:dyDescent="0.25">
      <c r="B34" s="86" t="s">
        <v>28</v>
      </c>
      <c r="C34" s="74"/>
      <c r="D34" s="15" t="s">
        <v>29</v>
      </c>
      <c r="E34" s="74" t="s">
        <v>30</v>
      </c>
      <c r="F34" s="74"/>
      <c r="G34" s="74" t="s">
        <v>31</v>
      </c>
      <c r="H34" s="74"/>
      <c r="I34" s="74"/>
      <c r="J34" s="37" t="s">
        <v>32</v>
      </c>
    </row>
    <row r="35" spans="2:10" customFormat="1" x14ac:dyDescent="0.25">
      <c r="B35" s="87"/>
      <c r="C35" s="73"/>
      <c r="D35" s="38"/>
      <c r="E35" s="73"/>
      <c r="F35" s="73"/>
      <c r="G35" s="75"/>
      <c r="H35" s="75"/>
      <c r="I35" s="75"/>
      <c r="J35" s="39"/>
    </row>
    <row r="36" spans="2:10" customFormat="1" ht="15.75" thickBot="1" x14ac:dyDescent="0.3">
      <c r="B36" s="81"/>
      <c r="C36" s="82"/>
      <c r="D36" s="40"/>
      <c r="E36" s="82"/>
      <c r="F36" s="82"/>
      <c r="G36" s="85"/>
      <c r="H36" s="85"/>
      <c r="I36" s="85"/>
      <c r="J36" s="41"/>
    </row>
    <row r="37" spans="2:10" x14ac:dyDescent="0.25">
      <c r="B37" s="10"/>
      <c r="C37" s="9"/>
      <c r="D37" s="4"/>
      <c r="E37" s="9"/>
      <c r="F37" s="11"/>
      <c r="G37" s="12"/>
      <c r="H37" s="13"/>
      <c r="I37" s="13"/>
    </row>
    <row r="38" spans="2:10" x14ac:dyDescent="0.25">
      <c r="B38" s="67" t="s">
        <v>33</v>
      </c>
      <c r="C38" s="67"/>
      <c r="D38" s="67"/>
      <c r="E38" s="1"/>
    </row>
    <row r="39" spans="2:10" x14ac:dyDescent="0.25">
      <c r="B39" s="66"/>
      <c r="C39" s="66"/>
      <c r="D39" s="66"/>
      <c r="E39" s="20"/>
    </row>
    <row r="40" spans="2:10" x14ac:dyDescent="0.25">
      <c r="B40" s="20"/>
      <c r="C40" s="20"/>
      <c r="D40" s="20"/>
      <c r="E40" s="20"/>
    </row>
    <row r="41" spans="2:10" x14ac:dyDescent="0.25">
      <c r="B41" s="20"/>
      <c r="C41" s="20"/>
      <c r="D41" s="20"/>
      <c r="E41" s="20"/>
    </row>
  </sheetData>
  <mergeCells count="39">
    <mergeCell ref="B28:J28"/>
    <mergeCell ref="C29:E29"/>
    <mergeCell ref="E36:F36"/>
    <mergeCell ref="G36:I36"/>
    <mergeCell ref="B34:C34"/>
    <mergeCell ref="B35:C35"/>
    <mergeCell ref="E34:F34"/>
    <mergeCell ref="B39:D39"/>
    <mergeCell ref="B38:D38"/>
    <mergeCell ref="B13:J13"/>
    <mergeCell ref="B6:C6"/>
    <mergeCell ref="D7:J7"/>
    <mergeCell ref="D9:J9"/>
    <mergeCell ref="D6:J6"/>
    <mergeCell ref="B12:J12"/>
    <mergeCell ref="B8:C8"/>
    <mergeCell ref="E35:F35"/>
    <mergeCell ref="G34:I34"/>
    <mergeCell ref="G35:I35"/>
    <mergeCell ref="B31:J31"/>
    <mergeCell ref="C32:J32"/>
    <mergeCell ref="C33:J33"/>
    <mergeCell ref="B36:C36"/>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2023-06-19T08:46:48Z</dcterms:modified>
</cp:coreProperties>
</file>