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<sst xmlns="http://schemas.openxmlformats.org/spreadsheetml/2006/main" count="97" uniqueCount="90">
  <si>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</si>
  <si>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</si>
  <si>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</si>
  <si>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</si>
  <si>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</si>
  <si>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</si>
  <si>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</si>
  <si>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</si>
  <si>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</si>
  <si>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</si>
  <si>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</si>
  <si>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</si>
  <si>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</si>
  <si>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</si>
  <si>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</si>
  <si>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</si>
  <si>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</si>
  <si>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</si>
  <si>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</si>
  <si>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</si>
  <si>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</si>
  <si>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</si>
  <si>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</si>
  <si>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</si>
  <si>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</si>
  <si>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</si>
  <si>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</si>
  <si>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</si>
  <si>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</si>
  <si>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</si>
  <si>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</si>
  <si>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</si>
  <si>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</si>
  <si>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</si>
  <si>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</si>
  <si>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</si>
  <si>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</si>
  <si>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</si>
  <si>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</si>
  <si>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</si>
  <si>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</si>
  <si>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</si>
  <si>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</si>
  <si>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</si>
  <si>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 xml:space="preserve"> - </t>
  </si>
  <si>
    <t>poklepáním elektronicky podepište:</t>
  </si>
  <si>
    <t>Iva Plačková, tel. 596 387 396 nebo 720 955 915 nebo Petra Bednaříkova, tel. 596 387 722 nebo 771 240 295</t>
  </si>
  <si>
    <t>tvrzené sklo</t>
  </si>
  <si>
    <t>BarCode čtečka</t>
  </si>
  <si>
    <t>baterie AA</t>
  </si>
  <si>
    <t>baterie AAA</t>
  </si>
  <si>
    <t>monitor</t>
  </si>
  <si>
    <t>Honeywell MS9540 VoyagerCG, USB (KBD), stojan, černá</t>
  </si>
  <si>
    <t>Teplovodivá pasta</t>
  </si>
  <si>
    <t>USB HUB</t>
  </si>
  <si>
    <t>ochranná folie</t>
  </si>
  <si>
    <t>externi ssd</t>
  </si>
  <si>
    <t>box na hdd</t>
  </si>
  <si>
    <t>presenter</t>
  </si>
  <si>
    <t>čistící sprej</t>
  </si>
  <si>
    <t>tiskárna štítků</t>
  </si>
  <si>
    <t>čtečka čipových karet</t>
  </si>
  <si>
    <t>flash disk</t>
  </si>
  <si>
    <t>bezdrátová myš</t>
  </si>
  <si>
    <t>RAM</t>
  </si>
  <si>
    <t>M.2</t>
  </si>
  <si>
    <t>SSD</t>
  </si>
  <si>
    <t>EVOLVEO Ptero TC 1 (2g)</t>
  </si>
  <si>
    <t>Orico W6PH4-U3-V1-BK</t>
  </si>
  <si>
    <t>Hydrogel - ochranná fólie - Xiaomi 12</t>
  </si>
  <si>
    <t>baterie AA - balení</t>
  </si>
  <si>
    <t>baterie AAA - balení</t>
  </si>
  <si>
    <t>tvrzené sklo pro Samsung Galaxy S10e</t>
  </si>
  <si>
    <t>ADATA SD600Q/480GB/SSD/Externí/2.5"/Černá</t>
  </si>
  <si>
    <t>AXAGON EE25-A6C, screwless RAW alu box 2.5" HDD/SSD, SuperSpeed USB-C</t>
  </si>
  <si>
    <t>Logitech Wireless Presenter R400</t>
  </si>
  <si>
    <t>Čistící sprej Screen Cleaner+ hadřík z mikrovlákna Allsop</t>
  </si>
  <si>
    <t>Tiskárna štítků TSC TC-200, USB, LAN</t>
  </si>
  <si>
    <t>TB Clean čistící sada pro TV, 500 ml</t>
  </si>
  <si>
    <t>AKASA AK-CR-03BKV2</t>
  </si>
  <si>
    <t>24" FullHD - URGENTNI NAHRADA ZA NEFUNKCNI</t>
  </si>
  <si>
    <t>Corsair Flash Voyager 64GB</t>
  </si>
  <si>
    <t>logitech</t>
  </si>
  <si>
    <t>pro ASUS Zenfone 9</t>
  </si>
  <si>
    <t>Kingston 4GB DDR4 2666MHz CL19 pro PC</t>
  </si>
  <si>
    <t>Samsung 970 EVO PLUS 250GB</t>
  </si>
  <si>
    <t>Patriot Burst Elite 240GB, 2,5"</t>
  </si>
  <si>
    <t xml:space="preserve">paměťový modul kompatibilní s DELL R730 </t>
  </si>
  <si>
    <t xml:space="preserve">DIMM 32GB DDR4 2666MT/s ECC Reg Module KINGSTON BRAND (KTD-PE426/32G) </t>
  </si>
  <si>
    <t>Nákup drobných ICT zařízení a materiálu 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</si>
</sst>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8"/>
      <color theme="1"/>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7">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FFFFCC"/>
        <bgColor indexed="64"/>
      </patternFill>
    </fill>
    <fill>
      <patternFill patternType="solid">
        <fgColor theme="0"/>
        <bgColor indexed="64"/>
      </patternFill>
    </fill>
    <fill>
      <patternFill patternType="solid">
        <fgColor rgb="FF7030A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style="thin">
        <color theme="1" tint="0.49998000264167786"/>
      </right>
      <top style="thin">
        <color theme="1" tint="0.49998000264167786"/>
      </top>
      <bottom style="thin">
        <color theme="1" tint="0.49998000264167786"/>
      </bottom>
    </border>
    <border>
      <left/>
      <right/>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right style="thin">
        <color theme="1" tint="0.49998000264167786"/>
      </right>
      <top style="thin">
        <color theme="1" tint="0.49998000264167786"/>
      </top>
      <bottom style="medium">
        <color theme="1" tint="0.49998000264167786"/>
      </bottom>
    </border>
    <border>
      <left style="thin"/>
      <right style="thin"/>
      <top style="thin"/>
      <bottom style="thin"/>
    </border>
    <border>
      <left style="thin"/>
      <right style="thin"/>
      <top style="thin"/>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0" borderId="0">
      <alignment/>
      <protection/>
    </xf>
    <xf numFmtId="44" fontId="0" fillId="0" borderId="0" applyFont="0" applyFill="0" applyBorder="0" applyAlignment="0" applyProtection="0"/>
    <xf numFmtId="0" fontId="0" fillId="4" borderId="1" applyNumberFormat="0" applyFont="0" applyAlignment="0" applyProtection="0"/>
  </cellStyleXfs>
  <cellXfs count="114">
    <xf numFmtId="0" fontId="0" fillId="0" borderId="0" xfId="0"/>
    <xf numFmtId="0" fontId="2" fillId="0" borderId="0" xfId="0" applyFont="1"/>
    <xf numFmtId="0" fontId="4" fillId="0" borderId="0" xfId="0" applyFont="1" applyBorder="1" applyAlignment="1">
      <alignment wrapText="1"/>
    </xf>
    <xf numFmtId="44" fontId="3" fillId="0" borderId="0" xfId="20" applyNumberFormat="1" applyFont="1" applyFill="1" applyBorder="1"/>
    <xf numFmtId="44" fontId="4" fillId="0" borderId="0" xfId="20" applyNumberFormat="1" applyFont="1" applyFill="1" applyBorder="1"/>
    <xf numFmtId="0" fontId="2" fillId="0" borderId="0" xfId="0" applyFont="1" applyBorder="1" applyAlignment="1">
      <alignment horizontal="left"/>
    </xf>
    <xf numFmtId="0" fontId="8" fillId="0" borderId="0" xfId="0" applyFont="1" applyBorder="1" applyAlignment="1">
      <alignment/>
    </xf>
    <xf numFmtId="44" fontId="12" fillId="0" borderId="0" xfId="0" applyNumberFormat="1" applyFont="1" applyFill="1" applyBorder="1"/>
    <xf numFmtId="0" fontId="10" fillId="3" borderId="2" xfId="21" applyFont="1" applyBorder="1"/>
    <xf numFmtId="0" fontId="10" fillId="3" borderId="3" xfId="21" applyFont="1" applyBorder="1"/>
    <xf numFmtId="0" fontId="7" fillId="0" borderId="4" xfId="0" applyFont="1" applyBorder="1" applyAlignment="1">
      <alignment horizontal="right"/>
    </xf>
    <xf numFmtId="0" fontId="3" fillId="0" borderId="5" xfId="0" applyFont="1" applyBorder="1" applyAlignment="1">
      <alignment horizontal="right"/>
    </xf>
    <xf numFmtId="0" fontId="13" fillId="0" borderId="6" xfId="0" applyFont="1" applyBorder="1"/>
    <xf numFmtId="44" fontId="12" fillId="0" borderId="0" xfId="0" applyNumberFormat="1" applyFont="1" applyFill="1" applyBorder="1"/>
    <xf numFmtId="44" fontId="14" fillId="0" borderId="0" xfId="0" applyNumberFormat="1" applyFont="1" applyFill="1" applyBorder="1"/>
    <xf numFmtId="1" fontId="0" fillId="0" borderId="0" xfId="0" applyNumberFormat="1"/>
    <xf numFmtId="0" fontId="10" fillId="0" borderId="0" xfId="0" applyFont="1" applyBorder="1" applyAlignment="1">
      <alignment/>
    </xf>
    <xf numFmtId="0" fontId="10" fillId="0" borderId="6"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0" fontId="8" fillId="0" borderId="0" xfId="0" applyFont="1" applyBorder="1" applyAlignment="1">
      <alignment vertical="top"/>
    </xf>
    <xf numFmtId="0" fontId="0" fillId="0" borderId="0" xfId="0" applyBorder="1" applyAlignment="1">
      <alignment horizontal="right" vertical="top"/>
    </xf>
    <xf numFmtId="0" fontId="2" fillId="0" borderId="0" xfId="0" applyFont="1" applyBorder="1" applyAlignment="1">
      <alignment horizontal="left" vertical="top"/>
    </xf>
    <xf numFmtId="0" fontId="8" fillId="0" borderId="4" xfId="0" applyFont="1" applyBorder="1" applyAlignment="1">
      <alignment vertical="top"/>
    </xf>
    <xf numFmtId="0" fontId="3" fillId="0" borderId="4" xfId="0" applyFont="1" applyBorder="1" applyAlignment="1">
      <alignment horizontal="right" vertical="top"/>
    </xf>
    <xf numFmtId="49" fontId="10" fillId="0" borderId="4" xfId="0" applyNumberFormat="1" applyFont="1" applyBorder="1" applyAlignment="1">
      <alignment vertical="top"/>
    </xf>
    <xf numFmtId="0" fontId="10" fillId="0" borderId="0" xfId="0" applyFont="1" applyBorder="1" applyAlignment="1">
      <alignment vertical="top"/>
    </xf>
    <xf numFmtId="0" fontId="3" fillId="0" borderId="0" xfId="0" applyFont="1" applyBorder="1" applyAlignment="1">
      <alignment vertical="top"/>
    </xf>
    <xf numFmtId="0" fontId="8" fillId="3" borderId="5" xfId="21" applyFont="1" applyBorder="1" applyAlignment="1">
      <alignment horizontal="left" vertical="top"/>
    </xf>
    <xf numFmtId="49" fontId="7" fillId="0" borderId="5" xfId="21" applyNumberFormat="1" applyFont="1" applyFill="1" applyBorder="1" applyAlignment="1">
      <alignment horizontal="right" vertical="top"/>
    </xf>
    <xf numFmtId="49" fontId="8" fillId="3" borderId="5" xfId="21"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wrapText="1"/>
    </xf>
    <xf numFmtId="44" fontId="9" fillId="3" borderId="0" xfId="21" applyNumberFormat="1"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11" fillId="0" borderId="0" xfId="0" applyNumberFormat="1" applyFont="1" applyFill="1" applyBorder="1" applyAlignment="1">
      <alignment vertical="top"/>
    </xf>
    <xf numFmtId="0" fontId="2" fillId="3" borderId="7" xfId="21" applyFont="1" applyBorder="1" applyAlignment="1">
      <alignment horizontal="center" vertical="top"/>
    </xf>
    <xf numFmtId="0" fontId="13" fillId="0" borderId="0" xfId="0" applyFont="1" applyBorder="1" applyAlignment="1">
      <alignment vertical="top"/>
    </xf>
    <xf numFmtId="0" fontId="13" fillId="0" borderId="8" xfId="0" applyFont="1" applyBorder="1" applyAlignment="1">
      <alignment horizontal="left" vertical="top"/>
    </xf>
    <xf numFmtId="0" fontId="9" fillId="3" borderId="9" xfId="21" applyFont="1" applyBorder="1" applyAlignment="1">
      <alignment vertical="top"/>
    </xf>
    <xf numFmtId="0" fontId="9" fillId="3" borderId="10" xfId="21" applyFont="1" applyBorder="1" applyAlignment="1">
      <alignment horizontal="left" vertical="top"/>
    </xf>
    <xf numFmtId="0" fontId="9" fillId="3" borderId="11" xfId="21" applyFont="1" applyBorder="1" applyAlignment="1">
      <alignment vertical="top"/>
    </xf>
    <xf numFmtId="0" fontId="9" fillId="3" borderId="12" xfId="21" applyFont="1" applyBorder="1" applyAlignment="1">
      <alignment horizontal="lef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0" fontId="11" fillId="0" borderId="0" xfId="0" applyNumberFormat="1" applyFont="1" applyFill="1" applyBorder="1" applyAlignment="1">
      <alignment vertical="top"/>
    </xf>
    <xf numFmtId="0" fontId="0" fillId="0" borderId="0" xfId="0" applyAlignment="1">
      <alignment vertical="top"/>
    </xf>
    <xf numFmtId="0" fontId="6" fillId="0" borderId="0" xfId="0" applyFont="1" applyBorder="1" applyAlignment="1">
      <alignment horizontal="left" vertical="top"/>
    </xf>
    <xf numFmtId="0" fontId="9" fillId="3" borderId="0" xfId="21" applyFont="1" applyAlignment="1">
      <alignment vertical="top"/>
    </xf>
    <xf numFmtId="0" fontId="9" fillId="3" borderId="0" xfId="21" applyNumberFormat="1" applyFont="1" applyBorder="1" applyAlignment="1">
      <alignment vertical="top"/>
    </xf>
    <xf numFmtId="44" fontId="3" fillId="0" borderId="0" xfId="0" applyNumberFormat="1" applyFont="1" applyFill="1"/>
    <xf numFmtId="44" fontId="4" fillId="0" borderId="0" xfId="0" applyNumberFormat="1" applyFont="1" applyFill="1"/>
    <xf numFmtId="44" fontId="3" fillId="0" borderId="0" xfId="0" applyNumberFormat="1" applyFont="1" applyFill="1" applyBorder="1"/>
    <xf numFmtId="44" fontId="4" fillId="0" borderId="0" xfId="0" applyNumberFormat="1" applyFont="1" applyFill="1" applyBorder="1"/>
    <xf numFmtId="0" fontId="0" fillId="0" borderId="13" xfId="0" applyFont="1" applyBorder="1"/>
    <xf numFmtId="44" fontId="9" fillId="3" borderId="0" xfId="21" applyNumberFormat="1" applyFont="1" applyBorder="1" applyAlignment="1">
      <alignment vertical="center"/>
    </xf>
    <xf numFmtId="44" fontId="3" fillId="0" borderId="0" xfId="20" applyNumberFormat="1" applyFont="1" applyFill="1" applyBorder="1" applyAlignment="1">
      <alignment vertical="center"/>
    </xf>
    <xf numFmtId="44" fontId="4" fillId="0" borderId="0" xfId="20" applyNumberFormat="1" applyFont="1" applyFill="1" applyBorder="1" applyAlignment="1">
      <alignment vertical="center"/>
    </xf>
    <xf numFmtId="0" fontId="3" fillId="0" borderId="13"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0" fontId="0" fillId="0" borderId="13" xfId="0" applyFont="1" applyBorder="1" applyAlignment="1">
      <alignment horizontal="center" vertical="center"/>
    </xf>
    <xf numFmtId="0" fontId="0" fillId="0" borderId="14" xfId="0" applyFont="1" applyBorder="1" applyAlignment="1">
      <alignment horizontal="center"/>
    </xf>
    <xf numFmtId="0" fontId="0" fillId="5" borderId="13" xfId="0" applyFont="1" applyFill="1" applyBorder="1" applyAlignment="1">
      <alignment horizontal="center" vertical="center"/>
    </xf>
    <xf numFmtId="0" fontId="0" fillId="0" borderId="13" xfId="0" applyFont="1" applyBorder="1"/>
    <xf numFmtId="0" fontId="0" fillId="0" borderId="0" xfId="0" applyFont="1"/>
    <xf numFmtId="0" fontId="16" fillId="0" borderId="15" xfId="0" applyFont="1" applyBorder="1" applyAlignment="1">
      <alignment horizontal="left"/>
    </xf>
    <xf numFmtId="0" fontId="16" fillId="0" borderId="4" xfId="0" applyFont="1" applyBorder="1" applyAlignment="1">
      <alignment horizontal="left"/>
    </xf>
    <xf numFmtId="0" fontId="16" fillId="0" borderId="16" xfId="0" applyFont="1" applyBorder="1" applyAlignment="1">
      <alignment horizontal="left"/>
    </xf>
    <xf numFmtId="0" fontId="3" fillId="0" borderId="0" xfId="0" applyFont="1" applyAlignment="1">
      <alignment horizontal="right" vertical="top"/>
    </xf>
    <xf numFmtId="49" fontId="8" fillId="3" borderId="5" xfId="21" applyNumberFormat="1" applyFont="1" applyBorder="1" applyAlignment="1">
      <alignment horizontal="left"/>
    </xf>
    <xf numFmtId="49" fontId="8" fillId="3" borderId="17" xfId="21"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18" xfId="0" applyFont="1" applyBorder="1" applyAlignment="1">
      <alignment horizontal="right" vertical="top"/>
    </xf>
    <xf numFmtId="0" fontId="3" fillId="0" borderId="5" xfId="0" applyFont="1" applyBorder="1" applyAlignment="1">
      <alignment horizontal="right" vertical="top"/>
    </xf>
    <xf numFmtId="0" fontId="3" fillId="0" borderId="19" xfId="0" applyFont="1" applyBorder="1" applyAlignment="1">
      <alignment horizontal="right" vertical="top"/>
    </xf>
    <xf numFmtId="0" fontId="3" fillId="0" borderId="4" xfId="0" applyFont="1" applyBorder="1" applyAlignment="1">
      <alignment horizontal="right" vertical="top"/>
    </xf>
    <xf numFmtId="0" fontId="3" fillId="0" borderId="20" xfId="0" applyFont="1" applyBorder="1" applyAlignment="1">
      <alignment horizontal="right" vertical="top"/>
    </xf>
    <xf numFmtId="0" fontId="3" fillId="0" borderId="0" xfId="0" applyFont="1" applyBorder="1" applyAlignment="1">
      <alignment horizontal="right" vertical="top"/>
    </xf>
    <xf numFmtId="0" fontId="3" fillId="0" borderId="21" xfId="0" applyFont="1" applyBorder="1" applyAlignment="1">
      <alignment horizontal="right" vertical="top"/>
    </xf>
    <xf numFmtId="0" fontId="3" fillId="0" borderId="22" xfId="0" applyFont="1" applyBorder="1" applyAlignment="1">
      <alignment horizontal="right" vertical="top"/>
    </xf>
    <xf numFmtId="49" fontId="10" fillId="0" borderId="4" xfId="0" applyNumberFormat="1" applyFont="1" applyBorder="1" applyAlignment="1">
      <alignment horizontal="center"/>
    </xf>
    <xf numFmtId="49" fontId="10" fillId="0" borderId="16" xfId="0" applyNumberFormat="1" applyFont="1" applyBorder="1" applyAlignment="1">
      <alignment horizontal="center"/>
    </xf>
    <xf numFmtId="0" fontId="15" fillId="6" borderId="15" xfId="0" applyFont="1" applyFill="1" applyBorder="1" applyAlignment="1">
      <alignment horizontal="center"/>
    </xf>
    <xf numFmtId="0" fontId="15" fillId="6" borderId="4" xfId="0" applyFont="1" applyFill="1" applyBorder="1" applyAlignment="1">
      <alignment horizontal="center"/>
    </xf>
    <xf numFmtId="0" fontId="15" fillId="6" borderId="16" xfId="0" applyFont="1" applyFill="1" applyBorder="1" applyAlignment="1">
      <alignment horizontal="center"/>
    </xf>
    <xf numFmtId="0" fontId="0" fillId="0" borderId="0" xfId="0" applyFont="1" applyBorder="1" applyAlignment="1">
      <alignment horizontal="left"/>
    </xf>
    <xf numFmtId="0" fontId="0" fillId="0" borderId="6" xfId="0" applyFont="1" applyBorder="1" applyAlignment="1">
      <alignment horizontal="left"/>
    </xf>
    <xf numFmtId="0" fontId="9" fillId="3" borderId="23" xfId="21" applyFont="1" applyBorder="1" applyAlignment="1">
      <alignment horizontal="left" vertical="top"/>
    </xf>
    <xf numFmtId="0" fontId="9" fillId="3" borderId="11" xfId="21" applyFont="1" applyBorder="1" applyAlignment="1">
      <alignment horizontal="left" vertical="top"/>
    </xf>
    <xf numFmtId="0" fontId="8" fillId="0" borderId="0" xfId="0" applyFont="1" applyBorder="1" applyAlignment="1">
      <alignment horizontal="left"/>
    </xf>
    <xf numFmtId="49" fontId="8" fillId="0" borderId="0" xfId="0" applyNumberFormat="1" applyFont="1" applyBorder="1" applyAlignment="1">
      <alignment horizontal="left"/>
    </xf>
    <xf numFmtId="0" fontId="2" fillId="0" borderId="0" xfId="0" applyFont="1" applyAlignment="1">
      <alignment horizontal="center"/>
    </xf>
    <xf numFmtId="0" fontId="10" fillId="0" borderId="0" xfId="0" applyFont="1" applyBorder="1" applyAlignment="1">
      <alignment horizontal="left"/>
    </xf>
    <xf numFmtId="0" fontId="10" fillId="0" borderId="6" xfId="0" applyFont="1" applyBorder="1" applyAlignment="1">
      <alignment horizontal="left"/>
    </xf>
    <xf numFmtId="0" fontId="10" fillId="0" borderId="22" xfId="0" applyFont="1" applyBorder="1" applyAlignment="1">
      <alignment horizontal="left"/>
    </xf>
    <xf numFmtId="0" fontId="10" fillId="0" borderId="24" xfId="0" applyFont="1" applyBorder="1" applyAlignment="1">
      <alignment horizontal="left"/>
    </xf>
    <xf numFmtId="0" fontId="0" fillId="0" borderId="0" xfId="0" applyAlignment="1">
      <alignment horizontal="center"/>
    </xf>
    <xf numFmtId="0" fontId="9" fillId="3" borderId="11" xfId="21" applyFont="1" applyBorder="1" applyAlignment="1">
      <alignment horizontal="left" wrapText="1"/>
    </xf>
    <xf numFmtId="0" fontId="13" fillId="0" borderId="20" xfId="0" applyFont="1" applyBorder="1" applyAlignment="1">
      <alignment horizontal="left" vertical="top"/>
    </xf>
    <xf numFmtId="0" fontId="13" fillId="0" borderId="0" xfId="0" applyFont="1" applyBorder="1" applyAlignment="1">
      <alignment horizontal="left" vertical="top"/>
    </xf>
    <xf numFmtId="0" fontId="9" fillId="3" borderId="7" xfId="21" applyFont="1" applyBorder="1" applyAlignment="1">
      <alignment horizontal="left" vertical="top"/>
    </xf>
    <xf numFmtId="0" fontId="9" fillId="3" borderId="9" xfId="21" applyFont="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left" vertical="top"/>
    </xf>
    <xf numFmtId="0" fontId="13" fillId="0" borderId="0" xfId="0" applyFont="1" applyBorder="1" applyAlignment="1">
      <alignment horizontal="left"/>
    </xf>
    <xf numFmtId="0" fontId="9" fillId="3" borderId="9" xfId="21" applyFont="1" applyBorder="1" applyAlignment="1">
      <alignment horizontal="left" wrapText="1"/>
    </xf>
  </cellXfs>
  <cellStyles count="11">
    <cellStyle name="Normal" xfId="0"/>
    <cellStyle name="Percent" xfId="15"/>
    <cellStyle name="Currency" xfId="16"/>
    <cellStyle name="Currency [0]" xfId="17"/>
    <cellStyle name="Comma" xfId="18"/>
    <cellStyle name="Comma [0]" xfId="19"/>
    <cellStyle name="40 % – Zvýraznění6" xfId="20"/>
    <cellStyle name="40 % – Zvýraznění2" xfId="21"/>
    <cellStyle name="Normální 2" xfId="22"/>
    <cellStyle name="Měna 2" xfId="23"/>
    <cellStyle name="Poznámka 2" xfId="24"/>
  </cellStyles>
  <dxfs count="25">
    <dxf>
      <numFmt numFmtId="44" formatCode="_-* #,##0.00\ &quot;Kč&quot;_-;\-* #,##0.00\ &quot;Kč&quot;_-;_-* &quot;-&quot;??\ &quot;Kč&quot;_-;_-@_-"/>
    </dxf>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0070C0"/>
        <condense val="0"/>
        <extend val="0"/>
      </font>
      <numFmt numFmtId="177" formatCode="General"/>
      <fill>
        <patternFill patternType="none"/>
      </fill>
      <alignment horizontal="general" vertical="top" textRotation="0" wrapText="1" shrinkToFit="1" readingOrder="0"/>
      <border>
        <left/>
        <right/>
        <top/>
        <bottom/>
      </border>
    </dxf>
    <dxf>
      <font>
        <i val="0"/>
        <u val="none"/>
        <strike val="0"/>
        <sz val="10"/>
        <name val="Calibri"/>
        <color theme="8" tint="-0.24997000396251678"/>
      </font>
      <alignment vertical="top" textRotation="0" wrapText="1" shrinkToFit="1" readingOrder="0"/>
      <border>
        <left style="thin"/>
      </border>
    </dxf>
    <dxf>
      <font>
        <b val="0"/>
        <i val="0"/>
        <u val="none"/>
        <strike val="0"/>
        <sz val="10"/>
        <name val="Calibri"/>
        <color theme="1"/>
        <condense val="0"/>
        <extend val="0"/>
      </font>
      <fill>
        <patternFill patternType="none"/>
      </fill>
      <alignment horizontal="center" vertical="top" textRotation="0" wrapText="1" shrinkToFit="1" readingOrder="0"/>
      <border>
        <left/>
        <right/>
        <top/>
        <bottom/>
      </border>
    </dxf>
    <dxf>
      <font>
        <i val="0"/>
        <u val="none"/>
        <strike val="0"/>
        <sz val="10"/>
        <name val="Calibri"/>
      </font>
      <numFmt numFmtId="178" formatCode="0"/>
      <fill>
        <patternFill patternType="solid">
          <bgColor theme="0"/>
        </patternFill>
      </fill>
      <alignment horizontal="center" vertical="bottom" textRotation="0" wrapText="1" shrinkToFit="1" readingOrder="0"/>
      <border>
        <left style="thin"/>
        <right style="thin"/>
        <top style="thin"/>
        <bottom style="thin"/>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border>
        <left style="thin"/>
        <right style="thin"/>
        <top style="thin"/>
        <bottom style="thin"/>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alignment horizontal="general" vertical="top" textRotation="0" wrapText="1" shrinkToFit="1" readingOrder="0"/>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border>
        <left style="thin"/>
        <right style="thin"/>
        <top style="thin"/>
        <bottom style="thin"/>
      </border>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56</xdr:row>
      <xdr:rowOff>114300</xdr:rowOff>
    </xdr:from>
    <xdr:ext cx="9248775" cy="7324725"/>
    <xdr:sp macro="" textlink="">
      <xdr:nvSpPr>
        <xdr:cNvPr id="3" name="TextovéPole 2"/>
        <xdr:cNvSpPr txBox="1"/>
      </xdr:nvSpPr>
      <xdr:spPr>
        <a:xfrm>
          <a:off x="190500" y="11020425"/>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I38" totalsRowCount="1" headerRowDxfId="19" dataDxfId="18" totalsRowDxfId="17">
  <sortState ref="B6:J44">
    <sortCondition sortBy="value" ref="C6:C44"/>
  </sortState>
  <tableColumns count="8">
    <tableColumn id="1" name="Poř." dataDxfId="16" totalsRowLabel="Celkem" totalsRowDxfId="15">
      <calculatedColumnFormula>ROW(Tabulka1[[#This Row],[Poř.]])-14</calculatedColumnFormula>
    </tableColumn>
    <tableColumn id="2" name="Položka-typ" dataDxfId="14" totalsRowDxfId="13"/>
    <tableColumn id="3" name="mininální požadované parametry" dataDxfId="12" totalsRowDxfId="11"/>
    <tableColumn id="4" name="Počet kusů" dataDxfId="10" totalsRowDxfId="9"/>
    <tableColumn id="5" name="Jednotková cena bez DPH" dataDxfId="8" totalsRowDxfId="7"/>
    <tableColumn id="6" name="Nabídková cena bez DPH" dataDxfId="6" totalsRowFunction="sum" totalsRowDxfId="5">
      <calculatedColumnFormula>E15*F15</calculatedColumnFormula>
    </tableColumn>
    <tableColumn id="7" name="DPH" dataDxfId="4" totalsRowFunction="sum" totalsRowDxfId="3">
      <calculatedColumnFormula>G15*0.21</calculatedColumnFormula>
    </tableColumn>
    <tableColumn id="8" name="Nabídková cena s DPH" dataDxfId="2" totalsRowFunction="sum" totalsRowDxfId="1">
      <calculatedColumnFormula>H15+G15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3"/>
  <sheetViews>
    <sheetView showGridLines="0" tabSelected="1" workbookViewId="0" topLeftCell="A1">
      <selection activeCell="B3" sqref="B3:C3"/>
    </sheetView>
  </sheetViews>
  <sheetFormatPr defaultColWidth="9.140625" defaultRowHeight="15"/>
  <cols>
    <col min="1" max="1" width="2.421875" style="0" customWidth="1"/>
    <col min="2" max="2" width="6.140625" style="51" customWidth="1"/>
    <col min="3" max="3" width="39.28125" style="51" bestFit="1" customWidth="1"/>
    <col min="4" max="4" width="74.140625" style="51" bestFit="1" customWidth="1"/>
    <col min="5" max="5" width="8.57421875" style="51" customWidth="1"/>
    <col min="6" max="6" width="12.421875" style="51" customWidth="1"/>
    <col min="7" max="7" width="13.421875" style="0" customWidth="1"/>
    <col min="8" max="8" width="12.140625" style="0" customWidth="1"/>
    <col min="9" max="9" width="12.7109375" style="1" customWidth="1"/>
    <col min="10" max="10" width="10.28125" style="0" customWidth="1"/>
  </cols>
  <sheetData>
    <row r="1" spans="2:9" ht="15">
      <c r="B1" s="75" t="s">
        <v>27</v>
      </c>
      <c r="C1" s="75"/>
      <c r="D1" s="21" t="s">
        <v>8</v>
      </c>
      <c r="E1" s="21"/>
      <c r="F1" s="21"/>
      <c r="G1" s="6"/>
      <c r="H1" s="6"/>
      <c r="I1" s="6"/>
    </row>
    <row r="2" spans="2:9" ht="15">
      <c r="B2" s="85" t="s">
        <v>24</v>
      </c>
      <c r="C2" s="85"/>
      <c r="D2" s="97" t="s">
        <v>89</v>
      </c>
      <c r="E2" s="97"/>
      <c r="F2" s="97"/>
      <c r="G2" s="97"/>
      <c r="H2" s="97"/>
      <c r="I2" s="97"/>
    </row>
    <row r="3" spans="2:9" ht="15">
      <c r="B3" s="85" t="s">
        <v>25</v>
      </c>
      <c r="C3" s="85"/>
      <c r="D3" s="98" t="s">
        <v>44</v>
      </c>
      <c r="E3" s="98"/>
      <c r="F3" s="98"/>
      <c r="G3" s="98"/>
      <c r="H3" s="98"/>
      <c r="I3" s="98"/>
    </row>
    <row r="4" spans="2:9" ht="15.75" thickBot="1">
      <c r="B4" s="22"/>
      <c r="C4" s="22"/>
      <c r="D4" s="23"/>
      <c r="E4" s="23"/>
      <c r="F4" s="23"/>
      <c r="G4" s="5"/>
      <c r="H4" s="5"/>
      <c r="I4" s="5"/>
    </row>
    <row r="5" spans="2:9" ht="15">
      <c r="B5" s="82" t="s">
        <v>18</v>
      </c>
      <c r="C5" s="83"/>
      <c r="D5" s="24" t="s">
        <v>9</v>
      </c>
      <c r="E5" s="25" t="s">
        <v>13</v>
      </c>
      <c r="F5" s="26" t="s">
        <v>14</v>
      </c>
      <c r="G5" s="10" t="s">
        <v>15</v>
      </c>
      <c r="H5" s="88" t="s">
        <v>16</v>
      </c>
      <c r="I5" s="89"/>
    </row>
    <row r="6" spans="2:9" ht="15">
      <c r="B6" s="84" t="s">
        <v>19</v>
      </c>
      <c r="C6" s="85"/>
      <c r="D6" s="100" t="s">
        <v>28</v>
      </c>
      <c r="E6" s="100"/>
      <c r="F6" s="100"/>
      <c r="G6" s="100"/>
      <c r="H6" s="100"/>
      <c r="I6" s="101"/>
    </row>
    <row r="7" spans="2:9" ht="15">
      <c r="B7" s="84" t="s">
        <v>20</v>
      </c>
      <c r="C7" s="85"/>
      <c r="D7" s="100" t="s">
        <v>10</v>
      </c>
      <c r="E7" s="100"/>
      <c r="F7" s="100"/>
      <c r="G7" s="100"/>
      <c r="H7" s="100"/>
      <c r="I7" s="101"/>
    </row>
    <row r="8" spans="2:9" ht="15">
      <c r="B8" s="84" t="s">
        <v>21</v>
      </c>
      <c r="C8" s="85"/>
      <c r="D8" s="27" t="s">
        <v>17</v>
      </c>
      <c r="E8" s="28" t="s">
        <v>26</v>
      </c>
      <c r="F8" s="27" t="s">
        <v>11</v>
      </c>
      <c r="G8" s="16"/>
      <c r="H8" s="16"/>
      <c r="I8" s="17"/>
    </row>
    <row r="9" spans="2:9" ht="15.75" thickBot="1">
      <c r="B9" s="86" t="s">
        <v>22</v>
      </c>
      <c r="C9" s="87"/>
      <c r="D9" s="102" t="s">
        <v>46</v>
      </c>
      <c r="E9" s="102"/>
      <c r="F9" s="102"/>
      <c r="G9" s="102"/>
      <c r="H9" s="102"/>
      <c r="I9" s="103"/>
    </row>
    <row r="10" spans="2:9" ht="15.75" thickBot="1">
      <c r="B10" s="78"/>
      <c r="C10" s="78"/>
      <c r="D10" s="79"/>
      <c r="E10" s="79"/>
      <c r="F10" s="79"/>
      <c r="G10" s="79"/>
      <c r="H10" s="79"/>
      <c r="I10" s="79"/>
    </row>
    <row r="11" spans="2:9" ht="15.75" thickBot="1">
      <c r="B11" s="80" t="s">
        <v>23</v>
      </c>
      <c r="C11" s="81"/>
      <c r="D11" s="29"/>
      <c r="E11" s="30" t="s">
        <v>13</v>
      </c>
      <c r="F11" s="31"/>
      <c r="G11" s="11" t="s">
        <v>15</v>
      </c>
      <c r="H11" s="76"/>
      <c r="I11" s="77"/>
    </row>
    <row r="12" spans="2:9" ht="15">
      <c r="B12" s="104"/>
      <c r="C12" s="104"/>
      <c r="D12" s="104"/>
      <c r="E12" s="104"/>
      <c r="F12" s="104"/>
      <c r="G12" s="104"/>
      <c r="H12" s="104"/>
      <c r="I12" s="104"/>
    </row>
    <row r="13" spans="2:9" ht="15">
      <c r="B13" s="99" t="s">
        <v>12</v>
      </c>
      <c r="C13" s="99"/>
      <c r="D13" s="99"/>
      <c r="E13" s="99"/>
      <c r="F13" s="99"/>
      <c r="G13" s="99"/>
      <c r="H13" s="99"/>
      <c r="I13" s="99"/>
    </row>
    <row r="14" spans="2:9" s="1" customFormat="1" ht="26.25">
      <c r="B14" s="32" t="s">
        <v>0</v>
      </c>
      <c r="C14" s="32" t="s">
        <v>6</v>
      </c>
      <c r="D14" s="32" t="s">
        <v>38</v>
      </c>
      <c r="E14" s="33" t="s">
        <v>1</v>
      </c>
      <c r="F14" s="32" t="s">
        <v>5</v>
      </c>
      <c r="G14" s="2" t="s">
        <v>2</v>
      </c>
      <c r="H14" s="2" t="s">
        <v>3</v>
      </c>
      <c r="I14" s="2" t="s">
        <v>4</v>
      </c>
    </row>
    <row r="15" spans="2:9" s="1" customFormat="1" ht="15">
      <c r="B15" s="63">
        <f>ROW(Tabulka1[[#This Row],[Poř.]])-14</f>
        <v>1</v>
      </c>
      <c r="C15" s="59" t="s">
        <v>53</v>
      </c>
      <c r="D15" s="59" t="s">
        <v>67</v>
      </c>
      <c r="E15" s="67">
        <v>3</v>
      </c>
      <c r="F15" s="35"/>
      <c r="G15" s="3">
        <f aca="true" t="shared" si="0" ref="G15:G30">E15*F15</f>
        <v>0</v>
      </c>
      <c r="H15" s="3">
        <f aca="true" t="shared" si="1" ref="H15:H30">G15*0.21</f>
        <v>0</v>
      </c>
      <c r="I15" s="4">
        <f aca="true" t="shared" si="2" ref="I15:I30">H15+G15</f>
        <v>0</v>
      </c>
    </row>
    <row r="16" spans="2:9" s="1" customFormat="1" ht="15">
      <c r="B16" s="63">
        <f>ROW(Tabulka1[[#This Row],[Poř.]])-14</f>
        <v>2</v>
      </c>
      <c r="C16" s="59" t="s">
        <v>54</v>
      </c>
      <c r="D16" s="59" t="s">
        <v>68</v>
      </c>
      <c r="E16" s="67">
        <v>1</v>
      </c>
      <c r="F16" s="35"/>
      <c r="G16" s="3">
        <f t="shared" si="0"/>
        <v>0</v>
      </c>
      <c r="H16" s="3">
        <f t="shared" si="1"/>
        <v>0</v>
      </c>
      <c r="I16" s="4">
        <f t="shared" si="2"/>
        <v>0</v>
      </c>
    </row>
    <row r="17" spans="2:9" s="1" customFormat="1" ht="15">
      <c r="B17" s="63">
        <f>ROW(Tabulka1[[#This Row],[Poř.]])-14</f>
        <v>3</v>
      </c>
      <c r="C17" s="59" t="s">
        <v>55</v>
      </c>
      <c r="D17" s="59" t="s">
        <v>69</v>
      </c>
      <c r="E17" s="67">
        <v>1</v>
      </c>
      <c r="F17" s="35"/>
      <c r="G17" s="3">
        <f t="shared" si="0"/>
        <v>0</v>
      </c>
      <c r="H17" s="3">
        <f t="shared" si="1"/>
        <v>0</v>
      </c>
      <c r="I17" s="4">
        <f t="shared" si="2"/>
        <v>0</v>
      </c>
    </row>
    <row r="18" spans="2:9" s="1" customFormat="1" ht="15">
      <c r="B18" s="63">
        <f>ROW(Tabulka1[[#This Row],[Poř.]])-14</f>
        <v>4</v>
      </c>
      <c r="C18" s="59" t="s">
        <v>49</v>
      </c>
      <c r="D18" s="59" t="s">
        <v>70</v>
      </c>
      <c r="E18" s="67">
        <v>10</v>
      </c>
      <c r="F18" s="35"/>
      <c r="G18" s="3">
        <f t="shared" si="0"/>
        <v>0</v>
      </c>
      <c r="H18" s="3">
        <f t="shared" si="1"/>
        <v>0</v>
      </c>
      <c r="I18" s="4">
        <f t="shared" si="2"/>
        <v>0</v>
      </c>
    </row>
    <row r="19" spans="2:9" s="1" customFormat="1" ht="15">
      <c r="B19" s="64">
        <f>ROW(Tabulka1[[#This Row],[Poř.]])-14</f>
        <v>5</v>
      </c>
      <c r="C19" s="59" t="s">
        <v>50</v>
      </c>
      <c r="D19" s="59" t="s">
        <v>71</v>
      </c>
      <c r="E19" s="67">
        <v>5</v>
      </c>
      <c r="F19" s="60"/>
      <c r="G19" s="61">
        <f t="shared" si="0"/>
        <v>0</v>
      </c>
      <c r="H19" s="61">
        <f t="shared" si="1"/>
        <v>0</v>
      </c>
      <c r="I19" s="62">
        <f t="shared" si="2"/>
        <v>0</v>
      </c>
    </row>
    <row r="20" spans="2:9" s="1" customFormat="1" ht="15">
      <c r="B20" s="63">
        <f>ROW(Tabulka1[[#This Row],[Poř.]])-14</f>
        <v>6</v>
      </c>
      <c r="C20" s="59" t="s">
        <v>47</v>
      </c>
      <c r="D20" s="59" t="s">
        <v>72</v>
      </c>
      <c r="E20" s="67">
        <v>2</v>
      </c>
      <c r="F20" s="35"/>
      <c r="G20" s="3">
        <f t="shared" si="0"/>
        <v>0</v>
      </c>
      <c r="H20" s="3">
        <f t="shared" si="1"/>
        <v>0</v>
      </c>
      <c r="I20" s="4">
        <f t="shared" si="2"/>
        <v>0</v>
      </c>
    </row>
    <row r="21" spans="2:9" s="1" customFormat="1" ht="15">
      <c r="B21" s="63">
        <f>ROW(Tabulka1[[#This Row],[Poř.]])-14</f>
        <v>7</v>
      </c>
      <c r="C21" s="59" t="s">
        <v>56</v>
      </c>
      <c r="D21" s="59" t="s">
        <v>73</v>
      </c>
      <c r="E21" s="67">
        <v>1</v>
      </c>
      <c r="F21" s="35"/>
      <c r="G21" s="3">
        <f aca="true" t="shared" si="3" ref="G21:G29">E21*F21</f>
        <v>0</v>
      </c>
      <c r="H21" s="3">
        <f aca="true" t="shared" si="4" ref="H21:H29">G21*0.21</f>
        <v>0</v>
      </c>
      <c r="I21" s="4">
        <f aca="true" t="shared" si="5" ref="I21:I29">H21+G21</f>
        <v>0</v>
      </c>
    </row>
    <row r="22" spans="2:9" s="1" customFormat="1" ht="15">
      <c r="B22" s="63">
        <f>ROW(Tabulka1[[#This Row],[Poř.]])-14</f>
        <v>8</v>
      </c>
      <c r="C22" s="59" t="s">
        <v>57</v>
      </c>
      <c r="D22" s="59" t="s">
        <v>74</v>
      </c>
      <c r="E22" s="67">
        <v>2</v>
      </c>
      <c r="F22" s="35"/>
      <c r="G22" s="3">
        <f t="shared" si="3"/>
        <v>0</v>
      </c>
      <c r="H22" s="3">
        <f t="shared" si="4"/>
        <v>0</v>
      </c>
      <c r="I22" s="4">
        <f t="shared" si="5"/>
        <v>0</v>
      </c>
    </row>
    <row r="23" spans="2:9" s="1" customFormat="1" ht="15">
      <c r="B23" s="63">
        <f>ROW(Tabulka1[[#This Row],[Poř.]])-14</f>
        <v>9</v>
      </c>
      <c r="C23" s="59" t="s">
        <v>58</v>
      </c>
      <c r="D23" s="59" t="s">
        <v>75</v>
      </c>
      <c r="E23" s="67">
        <v>1</v>
      </c>
      <c r="F23" s="35"/>
      <c r="G23" s="3">
        <f t="shared" si="3"/>
        <v>0</v>
      </c>
      <c r="H23" s="3">
        <f t="shared" si="4"/>
        <v>0</v>
      </c>
      <c r="I23" s="4">
        <f t="shared" si="5"/>
        <v>0</v>
      </c>
    </row>
    <row r="24" spans="2:9" s="1" customFormat="1" ht="15">
      <c r="B24" s="63">
        <f>ROW(Tabulka1[[#This Row],[Poř.]])-14</f>
        <v>10</v>
      </c>
      <c r="C24" s="59" t="s">
        <v>59</v>
      </c>
      <c r="D24" s="59" t="s">
        <v>76</v>
      </c>
      <c r="E24" s="67">
        <v>6</v>
      </c>
      <c r="F24" s="35"/>
      <c r="G24" s="3">
        <f t="shared" si="3"/>
        <v>0</v>
      </c>
      <c r="H24" s="3">
        <f t="shared" si="4"/>
        <v>0</v>
      </c>
      <c r="I24" s="4">
        <f t="shared" si="5"/>
        <v>0</v>
      </c>
    </row>
    <row r="25" spans="2:9" s="1" customFormat="1" ht="15">
      <c r="B25" s="63">
        <f>ROW(Tabulka1[[#This Row],[Poř.]])-14</f>
        <v>11</v>
      </c>
      <c r="C25" s="59" t="s">
        <v>60</v>
      </c>
      <c r="D25" s="59" t="s">
        <v>77</v>
      </c>
      <c r="E25" s="67">
        <v>1</v>
      </c>
      <c r="F25" s="35"/>
      <c r="G25" s="3">
        <f t="shared" si="3"/>
        <v>0</v>
      </c>
      <c r="H25" s="3">
        <f t="shared" si="4"/>
        <v>0</v>
      </c>
      <c r="I25" s="4">
        <f t="shared" si="5"/>
        <v>0</v>
      </c>
    </row>
    <row r="26" spans="2:9" s="1" customFormat="1" ht="15">
      <c r="B26" s="63">
        <f>ROW(Tabulka1[[#This Row],[Poř.]])-14</f>
        <v>12</v>
      </c>
      <c r="C26" s="59" t="s">
        <v>59</v>
      </c>
      <c r="D26" s="59" t="s">
        <v>78</v>
      </c>
      <c r="E26" s="67">
        <v>3</v>
      </c>
      <c r="F26" s="35"/>
      <c r="G26" s="3">
        <f t="shared" si="3"/>
        <v>0</v>
      </c>
      <c r="H26" s="3">
        <f t="shared" si="4"/>
        <v>0</v>
      </c>
      <c r="I26" s="4">
        <f t="shared" si="5"/>
        <v>0</v>
      </c>
    </row>
    <row r="27" spans="2:9" s="1" customFormat="1" ht="15">
      <c r="B27" s="63">
        <f>ROW(Tabulka1[[#This Row],[Poř.]])-14</f>
        <v>13</v>
      </c>
      <c r="C27" s="59" t="s">
        <v>61</v>
      </c>
      <c r="D27" s="59" t="s">
        <v>79</v>
      </c>
      <c r="E27" s="67">
        <v>5</v>
      </c>
      <c r="F27" s="35"/>
      <c r="G27" s="3">
        <f t="shared" si="3"/>
        <v>0</v>
      </c>
      <c r="H27" s="3">
        <f t="shared" si="4"/>
        <v>0</v>
      </c>
      <c r="I27" s="4">
        <f t="shared" si="5"/>
        <v>0</v>
      </c>
    </row>
    <row r="28" spans="2:9" s="1" customFormat="1" ht="15">
      <c r="B28" s="64">
        <f>ROW(Tabulka1[[#This Row],[Poř.]])-14</f>
        <v>14</v>
      </c>
      <c r="C28" s="59" t="s">
        <v>57</v>
      </c>
      <c r="D28" s="59" t="s">
        <v>74</v>
      </c>
      <c r="E28" s="67">
        <v>1</v>
      </c>
      <c r="F28" s="60"/>
      <c r="G28" s="61">
        <f t="shared" si="3"/>
        <v>0</v>
      </c>
      <c r="H28" s="61">
        <f t="shared" si="4"/>
        <v>0</v>
      </c>
      <c r="I28" s="62">
        <f t="shared" si="5"/>
        <v>0</v>
      </c>
    </row>
    <row r="29" spans="2:9" s="1" customFormat="1" ht="15">
      <c r="B29" s="63">
        <f>ROW(Tabulka1[[#This Row],[Poř.]])-14</f>
        <v>15</v>
      </c>
      <c r="C29" s="59" t="s">
        <v>48</v>
      </c>
      <c r="D29" s="59" t="s">
        <v>52</v>
      </c>
      <c r="E29" s="67">
        <v>1</v>
      </c>
      <c r="F29" s="35"/>
      <c r="G29" s="3">
        <f t="shared" si="3"/>
        <v>0</v>
      </c>
      <c r="H29" s="3">
        <f t="shared" si="4"/>
        <v>0</v>
      </c>
      <c r="I29" s="4">
        <f t="shared" si="5"/>
        <v>0</v>
      </c>
    </row>
    <row r="30" spans="2:9" s="1" customFormat="1" ht="15">
      <c r="B30" s="63">
        <f>ROW(Tabulka1[[#This Row],[Poř.]])-14</f>
        <v>16</v>
      </c>
      <c r="C30" s="59" t="s">
        <v>51</v>
      </c>
      <c r="D30" s="59" t="s">
        <v>80</v>
      </c>
      <c r="E30" s="67">
        <v>1</v>
      </c>
      <c r="F30" s="35"/>
      <c r="G30" s="3">
        <f t="shared" si="0"/>
        <v>0</v>
      </c>
      <c r="H30" s="3">
        <f t="shared" si="1"/>
        <v>0</v>
      </c>
      <c r="I30" s="4">
        <f t="shared" si="2"/>
        <v>0</v>
      </c>
    </row>
    <row r="31" spans="2:9" ht="15">
      <c r="B31" s="65">
        <f>ROW(Tabulka1[[#This Row],[Poř.]])-14</f>
        <v>17</v>
      </c>
      <c r="C31" s="59" t="s">
        <v>62</v>
      </c>
      <c r="D31" s="59" t="s">
        <v>81</v>
      </c>
      <c r="E31" s="67">
        <v>5</v>
      </c>
      <c r="F31" s="53"/>
      <c r="G31" s="55">
        <f aca="true" t="shared" si="6" ref="G31:G33">E31*F31</f>
        <v>0</v>
      </c>
      <c r="H31" s="55">
        <f aca="true" t="shared" si="7" ref="H31:H33">G31*0.21</f>
        <v>0</v>
      </c>
      <c r="I31" s="56">
        <f aca="true" t="shared" si="8" ref="I31:I33">H31+G31</f>
        <v>0</v>
      </c>
    </row>
    <row r="32" spans="2:9" ht="15">
      <c r="B32" s="65">
        <f>ROW(Tabulka1[[#This Row],[Poř.]])-14</f>
        <v>18</v>
      </c>
      <c r="C32" s="59" t="s">
        <v>63</v>
      </c>
      <c r="D32" s="59" t="s">
        <v>82</v>
      </c>
      <c r="E32" s="67">
        <v>5</v>
      </c>
      <c r="F32" s="54"/>
      <c r="G32" s="57">
        <f t="shared" si="6"/>
        <v>0</v>
      </c>
      <c r="H32" s="57">
        <f t="shared" si="7"/>
        <v>0</v>
      </c>
      <c r="I32" s="58">
        <f t="shared" si="8"/>
        <v>0</v>
      </c>
    </row>
    <row r="33" spans="2:9" ht="15">
      <c r="B33" s="66">
        <f>ROW(Tabulka1[[#This Row],[Poř.]])-14</f>
        <v>19</v>
      </c>
      <c r="C33" s="59" t="s">
        <v>55</v>
      </c>
      <c r="D33" s="59" t="s">
        <v>83</v>
      </c>
      <c r="E33" s="67">
        <v>1</v>
      </c>
      <c r="F33" s="54"/>
      <c r="G33" s="57">
        <f t="shared" si="6"/>
        <v>0</v>
      </c>
      <c r="H33" s="57">
        <f t="shared" si="7"/>
        <v>0</v>
      </c>
      <c r="I33" s="58">
        <f t="shared" si="8"/>
        <v>0</v>
      </c>
    </row>
    <row r="34" spans="2:9" ht="15">
      <c r="B34" s="66">
        <f>ROW(Tabulka1[[#This Row],[Poř.]])-14</f>
        <v>20</v>
      </c>
      <c r="C34" s="59" t="s">
        <v>64</v>
      </c>
      <c r="D34" s="59" t="s">
        <v>84</v>
      </c>
      <c r="E34" s="67">
        <v>5</v>
      </c>
      <c r="F34" s="54"/>
      <c r="G34" s="57">
        <f>E34*F34</f>
        <v>0</v>
      </c>
      <c r="H34" s="57">
        <f>G34*0.21</f>
        <v>0</v>
      </c>
      <c r="I34" s="58">
        <f>H34+G34</f>
        <v>0</v>
      </c>
    </row>
    <row r="35" spans="2:9" ht="15">
      <c r="B35" s="66">
        <f>ROW(Tabulka1[[#This Row],[Poř.]])-14</f>
        <v>21</v>
      </c>
      <c r="C35" s="59" t="s">
        <v>65</v>
      </c>
      <c r="D35" s="59" t="s">
        <v>85</v>
      </c>
      <c r="E35" s="69">
        <v>1</v>
      </c>
      <c r="F35" s="54"/>
      <c r="G35" s="57">
        <f>E35*F35</f>
        <v>0</v>
      </c>
      <c r="H35" s="57">
        <f>G35*0.21</f>
        <v>0</v>
      </c>
      <c r="I35" s="58">
        <f>H35+G35</f>
        <v>0</v>
      </c>
    </row>
    <row r="36" spans="2:9" ht="15">
      <c r="B36" s="66">
        <f>ROW(Tabulka1[[#This Row],[Poř.]])-14</f>
        <v>22</v>
      </c>
      <c r="C36" s="59" t="s">
        <v>66</v>
      </c>
      <c r="D36" s="59" t="s">
        <v>86</v>
      </c>
      <c r="E36" s="69">
        <v>5</v>
      </c>
      <c r="F36" s="54"/>
      <c r="G36" s="57">
        <f>E36*F36</f>
        <v>0</v>
      </c>
      <c r="H36" s="57">
        <f>G36*0.21</f>
        <v>0</v>
      </c>
      <c r="I36" s="58">
        <f>H36+G36</f>
        <v>0</v>
      </c>
    </row>
    <row r="37" spans="2:9" ht="15">
      <c r="B37" s="66">
        <f>ROW(Tabulka1[[#This Row],[Poř.]])-14</f>
        <v>23</v>
      </c>
      <c r="C37" s="70" t="s">
        <v>87</v>
      </c>
      <c r="D37" s="71" t="s">
        <v>88</v>
      </c>
      <c r="E37" s="68">
        <v>17</v>
      </c>
      <c r="F37" s="54"/>
      <c r="G37" s="57">
        <f>E37*F37</f>
        <v>0</v>
      </c>
      <c r="H37" s="57">
        <f>G37*0.21</f>
        <v>0</v>
      </c>
      <c r="I37" s="58">
        <f>H37+G37</f>
        <v>0</v>
      </c>
    </row>
    <row r="38" spans="2:9" ht="18" customHeight="1" thickBot="1">
      <c r="B38" s="28" t="s">
        <v>7</v>
      </c>
      <c r="C38" s="36"/>
      <c r="D38" s="34"/>
      <c r="E38" s="37"/>
      <c r="F38" s="38"/>
      <c r="G38" s="13">
        <f>SUBTOTAL(109,[Nabídková cena bez DPH])</f>
        <v>0</v>
      </c>
      <c r="H38" s="13">
        <f>SUBTOTAL(109,[DPH])</f>
        <v>0</v>
      </c>
      <c r="I38" s="14">
        <f>SUBTOTAL(109,[Nabídková cena s DPH])</f>
        <v>0</v>
      </c>
    </row>
    <row r="39" spans="2:9" ht="15">
      <c r="B39" s="72" t="s">
        <v>43</v>
      </c>
      <c r="C39" s="73"/>
      <c r="D39" s="73"/>
      <c r="E39" s="73"/>
      <c r="F39" s="73"/>
      <c r="G39" s="73"/>
      <c r="H39" s="73"/>
      <c r="I39" s="74"/>
    </row>
    <row r="40" spans="2:9" ht="15.75" thickBot="1">
      <c r="B40" s="28"/>
      <c r="C40" s="36"/>
      <c r="D40" s="34"/>
      <c r="E40" s="37"/>
      <c r="F40" s="38"/>
      <c r="G40" s="13"/>
      <c r="H40" s="13"/>
      <c r="I40" s="14"/>
    </row>
    <row r="41" spans="2:9" ht="15">
      <c r="B41" s="90" t="s">
        <v>29</v>
      </c>
      <c r="C41" s="91"/>
      <c r="D41" s="91"/>
      <c r="E41" s="91"/>
      <c r="F41" s="91"/>
      <c r="G41" s="91"/>
      <c r="H41" s="91"/>
      <c r="I41" s="92"/>
    </row>
    <row r="42" spans="2:9" ht="15">
      <c r="B42" s="39" t="s">
        <v>30</v>
      </c>
      <c r="C42" s="93" t="s">
        <v>31</v>
      </c>
      <c r="D42" s="93"/>
      <c r="E42" s="93"/>
      <c r="F42" s="93"/>
      <c r="G42" s="93"/>
      <c r="H42" s="93"/>
      <c r="I42" s="94"/>
    </row>
    <row r="43" spans="2:9" ht="15">
      <c r="B43" s="39"/>
      <c r="C43" s="93" t="s">
        <v>32</v>
      </c>
      <c r="D43" s="93"/>
      <c r="E43" s="93"/>
      <c r="F43" s="93"/>
      <c r="G43" s="93"/>
      <c r="H43" s="93"/>
      <c r="I43" s="94"/>
    </row>
    <row r="44" spans="2:9" ht="15">
      <c r="B44" s="106" t="s">
        <v>33</v>
      </c>
      <c r="C44" s="107"/>
      <c r="D44" s="40" t="s">
        <v>34</v>
      </c>
      <c r="E44" s="41" t="s">
        <v>35</v>
      </c>
      <c r="F44" s="112" t="s">
        <v>36</v>
      </c>
      <c r="G44" s="112"/>
      <c r="H44" s="112"/>
      <c r="I44" s="12" t="s">
        <v>37</v>
      </c>
    </row>
    <row r="45" spans="2:9" ht="15">
      <c r="B45" s="108"/>
      <c r="C45" s="109"/>
      <c r="D45" s="42"/>
      <c r="E45" s="43"/>
      <c r="F45" s="113"/>
      <c r="G45" s="113"/>
      <c r="H45" s="113"/>
      <c r="I45" s="8"/>
    </row>
    <row r="46" spans="2:9" ht="15.75" thickBot="1">
      <c r="B46" s="95"/>
      <c r="C46" s="96"/>
      <c r="D46" s="44"/>
      <c r="E46" s="45"/>
      <c r="F46" s="105"/>
      <c r="G46" s="105"/>
      <c r="H46" s="105"/>
      <c r="I46" s="9"/>
    </row>
    <row r="47" spans="2:8" ht="15">
      <c r="B47" s="46"/>
      <c r="C47" s="47"/>
      <c r="D47" s="48"/>
      <c r="E47" s="49"/>
      <c r="F47" s="50"/>
      <c r="G47" s="7"/>
      <c r="H47" s="7"/>
    </row>
    <row r="48" spans="2:4" ht="15">
      <c r="B48" s="111" t="s">
        <v>45</v>
      </c>
      <c r="C48" s="111"/>
      <c r="D48" s="111"/>
    </row>
    <row r="49" spans="2:4" ht="15">
      <c r="B49" s="52"/>
      <c r="C49" s="52"/>
      <c r="D49" s="52"/>
    </row>
    <row r="50" spans="2:4" ht="15">
      <c r="B50" s="52"/>
      <c r="C50" s="52"/>
      <c r="D50" s="52"/>
    </row>
    <row r="51" spans="2:4" ht="15">
      <c r="B51" s="52"/>
      <c r="C51" s="52"/>
      <c r="D51" s="52"/>
    </row>
    <row r="52" spans="2:4" ht="15">
      <c r="B52" s="52"/>
      <c r="C52" s="52"/>
      <c r="D52" s="52"/>
    </row>
    <row r="53" spans="2:4" ht="15">
      <c r="B53" s="110"/>
      <c r="C53" s="110"/>
      <c r="D53" s="110"/>
    </row>
    <row r="54" ht="15"/>
    <row r="55"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sheetData>
  <mergeCells count="32">
    <mergeCell ref="B44:C44"/>
    <mergeCell ref="B45:C45"/>
    <mergeCell ref="B53:D53"/>
    <mergeCell ref="B48:D48"/>
    <mergeCell ref="F44:H44"/>
    <mergeCell ref="F45:H45"/>
    <mergeCell ref="B41:I41"/>
    <mergeCell ref="C42:I42"/>
    <mergeCell ref="C43:I43"/>
    <mergeCell ref="B46:C46"/>
    <mergeCell ref="B2:C2"/>
    <mergeCell ref="B3:C3"/>
    <mergeCell ref="D2:I2"/>
    <mergeCell ref="D3:I3"/>
    <mergeCell ref="B13:I13"/>
    <mergeCell ref="B6:C6"/>
    <mergeCell ref="D7:I7"/>
    <mergeCell ref="D9:I9"/>
    <mergeCell ref="D6:I6"/>
    <mergeCell ref="B12:I12"/>
    <mergeCell ref="B8:C8"/>
    <mergeCell ref="F46:H46"/>
    <mergeCell ref="B39:I39"/>
    <mergeCell ref="B1:C1"/>
    <mergeCell ref="H11:I11"/>
    <mergeCell ref="B10:C10"/>
    <mergeCell ref="D10:I10"/>
    <mergeCell ref="B11:C11"/>
    <mergeCell ref="B5:C5"/>
    <mergeCell ref="B7:C7"/>
    <mergeCell ref="B9:C9"/>
    <mergeCell ref="H5:I5"/>
  </mergeCells>
  <conditionalFormatting sqref="E15">
    <cfRule type="cellIs" priority="5" dxfId="20" operator="lessThan">
      <formula>MIN(#REF!)</formula>
    </cfRule>
  </conditionalFormatting>
  <conditionalFormatting sqref="E16:E23 E26:E27 E34:E36">
    <cfRule type="cellIs" priority="3" dxfId="20" operator="lessThan">
      <formula>MIN(#REF!)</formula>
    </cfRule>
  </conditionalFormatting>
  <conditionalFormatting sqref="E24">
    <cfRule type="cellIs" priority="4" dxfId="20" operator="lessThan">
      <formula>MIN(#REF!)</formula>
    </cfRule>
  </conditionalFormatting>
  <conditionalFormatting sqref="E33">
    <cfRule type="cellIs" priority="2" dxfId="20" operator="lessThan">
      <formula>MIN(#REF!)</formula>
    </cfRule>
  </conditionalFormatting>
  <conditionalFormatting sqref="E25">
    <cfRule type="cellIs" priority="1" dxfId="20" operator="lessThan">
      <formula>MIN(#REF!)</formula>
    </cfRule>
  </conditionalFormatting>
  <printOptions/>
  <pageMargins left="0.25" right="0.25" top="0.75" bottom="0.75" header="0.3" footer="0.3"/>
  <pageSetup horizontalDpi="600" verticalDpi="600" orientation="landscape" paperSize="9" r:id="rId4"/>
  <ignoredErrors>
    <ignoredError sqref="F5" numberStoredAsText="1"/>
  </ignoredErrors>
  <drawing r:id="rId3"/>
  <legacyDrawing r:id="rId1"/>
  <tableParts>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A5" sqref="A5"/>
    </sheetView>
  </sheetViews>
  <sheetFormatPr defaultColWidth="9.140625" defaultRowHeight="15"/>
  <cols>
    <col min="1" max="1" width="28.7109375" style="0" customWidth="1"/>
    <col min="2" max="3" width="7.57421875" style="0" bestFit="1" customWidth="1"/>
    <col min="4" max="4" width="14.421875" style="0" customWidth="1"/>
  </cols>
  <sheetData>
    <row r="3" spans="1:2" ht="15">
      <c r="A3" s="18" t="s">
        <v>42</v>
      </c>
      <c r="B3" s="18" t="s">
        <v>39</v>
      </c>
    </row>
    <row r="4" spans="1:4" ht="15">
      <c r="A4" s="18" t="s">
        <v>40</v>
      </c>
      <c r="B4" s="15">
        <v>5137</v>
      </c>
      <c r="C4" s="15">
        <v>5139</v>
      </c>
      <c r="D4" s="15" t="s">
        <v>41</v>
      </c>
    </row>
    <row r="5" spans="1:4" ht="15">
      <c r="A5" s="19">
        <v>1110200</v>
      </c>
      <c r="B5" s="20"/>
      <c r="C5" s="20">
        <v>0</v>
      </c>
      <c r="D5" s="20">
        <v>0</v>
      </c>
    </row>
    <row r="6" spans="1:4" ht="15">
      <c r="A6" s="19">
        <v>1110400</v>
      </c>
      <c r="B6" s="20">
        <v>0</v>
      </c>
      <c r="C6" s="20"/>
      <c r="D6" s="20">
        <v>0</v>
      </c>
    </row>
    <row r="7" spans="1:4" ht="15">
      <c r="A7" s="19" t="s">
        <v>41</v>
      </c>
      <c r="B7" s="20">
        <v>0</v>
      </c>
      <c r="C7" s="20">
        <v>0</v>
      </c>
      <c r="D7" s="20">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2022-11-09T09:31:32Z</cp:lastPrinted>
  <dcterms:created xsi:type="dcterms:W3CDTF">2018-09-24T12:46:32Z</dcterms:created>
  <dcterms:modified xsi:type="dcterms:W3CDTF">2023-06-14T08:50:56Z</dcterms:modified>
  <cp:category/>
  <cp:version/>
  <cp:contentType/>
  <cp:contentStatus/>
</cp:coreProperties>
</file>