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 r="B32" i="1"/>
  <c r="B33" i="1"/>
  <c r="B34" i="1"/>
  <c r="G31" i="1"/>
  <c r="H31" i="1" s="1"/>
  <c r="I31" i="1" s="1"/>
  <c r="G32" i="1"/>
  <c r="H32" i="1" s="1"/>
  <c r="I32" i="1" s="1"/>
  <c r="G33" i="1"/>
  <c r="H33" i="1" s="1"/>
  <c r="I33" i="1" s="1"/>
  <c r="G34" i="1"/>
  <c r="H34" i="1" s="1"/>
  <c r="I34" i="1" s="1"/>
  <c r="B21" i="1"/>
  <c r="G21" i="1"/>
  <c r="H21" i="1" s="1"/>
  <c r="I21" i="1" s="1"/>
  <c r="B22" i="1"/>
  <c r="G22" i="1"/>
  <c r="H22" i="1" s="1"/>
  <c r="I22" i="1" s="1"/>
  <c r="B23" i="1"/>
  <c r="G23" i="1"/>
  <c r="H23" i="1" s="1"/>
  <c r="I23" i="1" s="1"/>
  <c r="B24" i="1"/>
  <c r="G24" i="1"/>
  <c r="H24" i="1" s="1"/>
  <c r="I24" i="1" s="1"/>
  <c r="B25" i="1"/>
  <c r="G25" i="1"/>
  <c r="H25" i="1" s="1"/>
  <c r="I25" i="1" s="1"/>
  <c r="B26" i="1"/>
  <c r="G26" i="1"/>
  <c r="H26" i="1" s="1"/>
  <c r="I26" i="1" s="1"/>
  <c r="B27" i="1"/>
  <c r="G27" i="1"/>
  <c r="H27" i="1" s="1"/>
  <c r="I27" i="1" s="1"/>
  <c r="B28" i="1"/>
  <c r="G28" i="1"/>
  <c r="H28" i="1" s="1"/>
  <c r="I28" i="1" s="1"/>
  <c r="B29" i="1"/>
  <c r="G29" i="1"/>
  <c r="H29" i="1" s="1"/>
  <c r="I29" i="1" s="1"/>
  <c r="B15" i="1" l="1"/>
  <c r="B16" i="1"/>
  <c r="B17" i="1"/>
  <c r="B18" i="1"/>
  <c r="B19" i="1"/>
  <c r="B20" i="1"/>
  <c r="B30" i="1"/>
  <c r="G15" i="1" l="1"/>
  <c r="G16" i="1"/>
  <c r="H16" i="1" s="1"/>
  <c r="I16" i="1" s="1"/>
  <c r="G17" i="1"/>
  <c r="H17" i="1" s="1"/>
  <c r="I17" i="1" s="1"/>
  <c r="G18" i="1"/>
  <c r="H18" i="1" s="1"/>
  <c r="I18" i="1" s="1"/>
  <c r="G19" i="1"/>
  <c r="H19" i="1" s="1"/>
  <c r="I19" i="1" s="1"/>
  <c r="G20" i="1"/>
  <c r="H20" i="1" s="1"/>
  <c r="I20" i="1" s="1"/>
  <c r="G30" i="1"/>
  <c r="H30" i="1" s="1"/>
  <c r="I30" i="1" s="1"/>
  <c r="H15" i="1" l="1"/>
  <c r="I15" i="1" l="1"/>
  <c r="H35" i="1" l="1"/>
  <c r="G35" i="1"/>
  <c r="I35" i="1" l="1"/>
</calcChain>
</file>

<file path=xl/sharedStrings.xml><?xml version="1.0" encoding="utf-8"?>
<sst xmlns="http://schemas.openxmlformats.org/spreadsheetml/2006/main" count="91" uniqueCount="85">
  <si>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</si>
  <si>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</si>
  <si>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</si>
  <si>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</si>
  <si>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</si>
  <si>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</si>
  <si>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</si>
  <si>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</si>
  <si>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</si>
  <si>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</si>
  <si>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</si>
  <si>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</si>
  <si>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</si>
  <si>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</si>
  <si>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</si>
  <si>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</si>
  <si>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</si>
  <si>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</si>
  <si>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</si>
  <si>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</si>
  <si>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</si>
  <si>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</si>
  <si>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</si>
  <si>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</si>
  <si>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</si>
  <si>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</si>
  <si>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</si>
  <si>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</si>
  <si>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</si>
  <si>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</si>
  <si>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</si>
  <si>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</si>
  <si>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</si>
  <si>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</si>
  <si>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</si>
  <si>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</si>
  <si>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</si>
  <si>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</si>
  <si>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</si>
  <si>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</si>
  <si>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</si>
  <si>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</si>
  <si>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</si>
  <si>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</si>
  <si>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</si>
  <si>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</si>
  <si>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Bednaříkova, tel. 596 387 722 nebo 771 240 295</t>
  </si>
  <si>
    <t>tvrzené sklo</t>
  </si>
  <si>
    <t>otočné rameno k monitoru</t>
  </si>
  <si>
    <t>GEMBIRD držák na monitor plynový 13-27", 7kg</t>
  </si>
  <si>
    <t>Nákup drobných ICT zařízení a materiálu 06/2023</t>
  </si>
  <si>
    <t>BarCode čtečka</t>
  </si>
  <si>
    <t>Flash disk</t>
  </si>
  <si>
    <t>myš</t>
  </si>
  <si>
    <t>baterie AA</t>
  </si>
  <si>
    <t>baterie AAA</t>
  </si>
  <si>
    <t>Propojovací kabel</t>
  </si>
  <si>
    <t>skener matričních knih</t>
  </si>
  <si>
    <t>průhledný gelový obal</t>
  </si>
  <si>
    <t>tisková cartridge do plotru</t>
  </si>
  <si>
    <t>tablet + obal</t>
  </si>
  <si>
    <t>adaptér k notebooku 117729</t>
  </si>
  <si>
    <t>ochanná folie</t>
  </si>
  <si>
    <t>adaptér k notebooku</t>
  </si>
  <si>
    <t>pouzdro k MT Samsung S21</t>
  </si>
  <si>
    <t>monitor</t>
  </si>
  <si>
    <t>rolový papír do plotru</t>
  </si>
  <si>
    <t>Honeywell MS9540 VoyagerCG, USB (KBD), stojan, černá</t>
  </si>
  <si>
    <t>128 GB, USB 3.0</t>
  </si>
  <si>
    <t>C-TECH Ergo WM-05 černá</t>
  </si>
  <si>
    <t>Mikrotik RouterBOARD RB750Gr3</t>
  </si>
  <si>
    <t>DisplayPort - HDMI kabel, DP(M) -&gt; HDMI M, 4K@30Hz, 10m</t>
  </si>
  <si>
    <t>IRISCan Desk 6 Pro, PN: 462006</t>
  </si>
  <si>
    <t>Samsung Galaxy S10e</t>
  </si>
  <si>
    <t>Ink cartridge HP F9J77A no. 727 (300ml) magenta, originální</t>
  </si>
  <si>
    <t>Lenovo Tab P11/5G/11"/2000x1200/8GB/256GB/An11/Gray PN: ZA8Y0035CZ, obal PN: ZG38C03349</t>
  </si>
  <si>
    <t>napájecí adaptér Lenovo USB-C 45W AC Adapter PN:  GX20N20875</t>
  </si>
  <si>
    <t>napájecí adaptér USB-C kompatibilní s Asus ZenBook UX325EA 65W</t>
  </si>
  <si>
    <t>flipové pouzdro Clear View pro Galaxy S21+, černá barva</t>
  </si>
  <si>
    <t>FHD monitor 24" (vga, hdmi, DP, repro)</t>
  </si>
  <si>
    <t>HP coated paper 610 mm x 45,7 m 90 g/m2 (C6019B)</t>
  </si>
  <si>
    <t>router</t>
  </si>
  <si>
    <t>taška na NTB</t>
  </si>
  <si>
    <t>hydrogel - ochranná fólie - Xiaomi 12</t>
  </si>
  <si>
    <t>brašna pro notebook o velikosti 15,6",s popruhy na rameno, prostor pro notebook, kapsy pro příslušenství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</si>
</sst>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0"/>
      <color theme="8" tint="-0.249977111117893"/>
      <name val="Calibri"/>
      <scheme val="minor"/>
    </font>
    <font>
      <sz val="11"/>
      <color theme="1"/>
      <name val="Calibri"/>
      <family val="2"/>
      <scheme val="minor"/>
    </font>
    <font>
      <sz val="11"/>
      <name val="Calibri"/>
      <family val="2"/>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FFFFCC"/>
      </patternFill>
    </fill>
    <fill>
      <patternFill patternType="solid">
        <fgColor rgb="FF7030A0"/>
        <bgColor indexed="64"/>
      </patternFill>
    </fill>
  </fills>
  <borders count="2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rgb="FFB2B2B2"/>
      </left>
      <right style="thin">
        <color rgb="FFB2B2B2"/>
      </right>
      <top style="thin">
        <color rgb="FFB2B2B2"/>
      </top>
      <bottom style="thin">
        <color rgb="FFB2B2B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2" fillId="0" borderId="0"/>
    <xf numFmtId="44" fontId="22" fillId="0" borderId="0" applyFont="0" applyFill="0" applyBorder="0" applyAlignment="0" applyProtection="0"/>
    <xf numFmtId="0" fontId="22" fillId="4" borderId="19" applyNumberFormat="0" applyFont="0" applyAlignment="0" applyProtection="0"/>
  </cellStyleXfs>
  <cellXfs count="126">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0" fontId="3" fillId="0" borderId="3" xfId="0" applyFont="1" applyBorder="1" applyAlignment="1">
      <alignment horizontal="righ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9" fillId="0" borderId="16" xfId="2" applyNumberFormat="1" applyFont="1" applyFill="1" applyBorder="1" applyAlignment="1">
      <alignment horizontal="righ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5" fillId="0" borderId="22" xfId="0" applyFont="1" applyBorder="1" applyAlignment="1">
      <alignment horizontal="left" vertical="top"/>
    </xf>
    <xf numFmtId="0" fontId="11" fillId="3" borderId="1" xfId="2" applyFont="1" applyBorder="1" applyAlignment="1">
      <alignment vertical="top"/>
    </xf>
    <xf numFmtId="0" fontId="11" fillId="3" borderId="21" xfId="2" applyFont="1" applyBorder="1" applyAlignment="1">
      <alignment horizontal="left" vertical="top"/>
    </xf>
    <xf numFmtId="0" fontId="11" fillId="3" borderId="8" xfId="2" applyFont="1" applyBorder="1" applyAlignment="1">
      <alignment vertical="top"/>
    </xf>
    <xf numFmtId="0" fontId="11" fillId="3" borderId="20" xfId="2" applyFont="1" applyBorder="1" applyAlignment="1">
      <alignment horizontal="lef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21" fillId="3" borderId="0" xfId="2" applyFont="1" applyAlignment="1">
      <alignment vertical="top"/>
    </xf>
    <xf numFmtId="0" fontId="21" fillId="3" borderId="0" xfId="2" applyNumberFormat="1" applyFont="1" applyBorder="1" applyAlignment="1">
      <alignment vertical="top"/>
    </xf>
    <xf numFmtId="44" fontId="6" fillId="0" borderId="0" xfId="0" applyNumberFormat="1" applyFont="1" applyFill="1"/>
    <xf numFmtId="44" fontId="7" fillId="0" borderId="0" xfId="0" applyNumberFormat="1" applyFont="1" applyFill="1"/>
    <xf numFmtId="44" fontId="3" fillId="0" borderId="0" xfId="0" applyNumberFormat="1" applyFont="1" applyFill="1" applyBorder="1"/>
    <xf numFmtId="44" fontId="4" fillId="0" borderId="0" xfId="0" applyNumberFormat="1" applyFont="1" applyFill="1" applyBorder="1"/>
    <xf numFmtId="0" fontId="0" fillId="0" borderId="23" xfId="0" applyFont="1" applyBorder="1"/>
    <xf numFmtId="44" fontId="24" fillId="0" borderId="0" xfId="0" applyNumberFormat="1" applyFont="1" applyFill="1" applyBorder="1"/>
    <xf numFmtId="0" fontId="0" fillId="0" borderId="24" xfId="0" applyFont="1" applyBorder="1"/>
    <xf numFmtId="0" fontId="0" fillId="0" borderId="23" xfId="0" applyFont="1" applyBorder="1" applyAlignment="1">
      <alignment wrapText="1"/>
    </xf>
    <xf numFmtId="0" fontId="1" fillId="0" borderId="0" xfId="0" applyFont="1" applyAlignment="1">
      <alignment vertical="center"/>
    </xf>
    <xf numFmtId="0" fontId="0" fillId="0" borderId="23" xfId="0" applyFont="1" applyBorder="1" applyAlignment="1">
      <alignment vertic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5" borderId="2" xfId="0" applyFont="1" applyFill="1" applyBorder="1" applyAlignment="1">
      <alignment horizontal="center"/>
    </xf>
    <xf numFmtId="0" fontId="19" fillId="5" borderId="3" xfId="0" applyFont="1" applyFill="1" applyBorder="1" applyAlignment="1">
      <alignment horizontal="center"/>
    </xf>
    <xf numFmtId="0" fontId="19"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0" fillId="0" borderId="23" xfId="0" applyFont="1" applyBorder="1" applyAlignment="1">
      <alignment vertical="center" wrapText="1"/>
    </xf>
    <xf numFmtId="0" fontId="23" fillId="0" borderId="25" xfId="0" applyFont="1" applyBorder="1" applyAlignment="1">
      <alignment horizontal="left"/>
    </xf>
    <xf numFmtId="0" fontId="0" fillId="0" borderId="26" xfId="0" applyFont="1" applyBorder="1"/>
    <xf numFmtId="0" fontId="21" fillId="3" borderId="27" xfId="2" applyNumberFormat="1" applyFont="1" applyBorder="1" applyAlignment="1">
      <alignment vertical="top"/>
    </xf>
    <xf numFmtId="44" fontId="3" fillId="0" borderId="27" xfId="0" applyNumberFormat="1" applyFont="1" applyFill="1" applyBorder="1"/>
    <xf numFmtId="44" fontId="4" fillId="0" borderId="27" xfId="0" applyNumberFormat="1" applyFont="1" applyFill="1" applyBorder="1"/>
    <xf numFmtId="44" fontId="11" fillId="3" borderId="0" xfId="2" applyNumberFormat="1" applyFont="1" applyBorder="1" applyAlignment="1">
      <alignment vertical="center"/>
    </xf>
    <xf numFmtId="44" fontId="6" fillId="0" borderId="0" xfId="1" applyNumberFormat="1" applyFont="1" applyFill="1" applyBorder="1" applyAlignment="1">
      <alignment vertical="center"/>
    </xf>
    <xf numFmtId="44" fontId="7" fillId="0" borderId="0" xfId="1" applyNumberFormat="1" applyFont="1" applyFill="1" applyBorder="1" applyAlignment="1">
      <alignment vertical="center"/>
    </xf>
    <xf numFmtId="0" fontId="0" fillId="0" borderId="24" xfId="0" applyFont="1" applyBorder="1" applyAlignment="1">
      <alignment vertical="center" wrapText="1"/>
    </xf>
    <xf numFmtId="0" fontId="3" fillId="0" borderId="23"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23" xfId="0" applyNumberFormat="1" applyFont="1" applyFill="1" applyBorder="1" applyAlignment="1">
      <alignment horizontal="center" vertical="top" wrapText="1"/>
    </xf>
    <xf numFmtId="0" fontId="3" fillId="0" borderId="25" xfId="0" applyNumberFormat="1" applyFont="1" applyFill="1" applyBorder="1" applyAlignment="1">
      <alignment horizontal="center" vertical="top" wrapText="1"/>
    </xf>
    <xf numFmtId="0" fontId="3" fillId="0" borderId="26" xfId="0" applyNumberFormat="1" applyFont="1" applyFill="1" applyBorder="1" applyAlignment="1">
      <alignment horizontal="center" vertical="top" wrapText="1"/>
    </xf>
    <xf numFmtId="0" fontId="0" fillId="0" borderId="23" xfId="0" applyFont="1" applyBorder="1" applyAlignment="1">
      <alignment horizontal="center"/>
    </xf>
    <xf numFmtId="0" fontId="0" fillId="0" borderId="23" xfId="0" applyFont="1" applyBorder="1" applyAlignment="1">
      <alignment horizontal="center" vertical="center"/>
    </xf>
    <xf numFmtId="0" fontId="0" fillId="0" borderId="25" xfId="0" applyFont="1" applyBorder="1" applyAlignment="1">
      <alignment horizontal="center"/>
    </xf>
    <xf numFmtId="0" fontId="0" fillId="0" borderId="26" xfId="0" applyFont="1" applyBorder="1" applyAlignment="1">
      <alignment horizontal="center"/>
    </xf>
  </cellXfs>
  <cellStyles count="6">
    <cellStyle name="40 % – Zvýraznění2" xfId="2" builtinId="35"/>
    <cellStyle name="40 % – Zvýraznění6" xfId="1" builtinId="51"/>
    <cellStyle name="Měna 2" xfId="4"/>
    <cellStyle name="Normální" xfId="0" builtinId="0"/>
    <cellStyle name="Normální 2" xfId="3"/>
    <cellStyle name="Poznámka 2" xfId="5"/>
  </cellStyles>
  <dxfs count="24">
    <dxf>
      <font>
        <strike val="0"/>
        <outline val="0"/>
        <shadow val="0"/>
        <u val="none"/>
        <vertAlign val="baseline"/>
        <sz val="10"/>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53</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35" totalsRowCount="1" headerRowDxfId="19" dataDxfId="18" totalsRowDxfId="17">
  <sortState ref="B6:J44">
    <sortCondition ref="C5:C44"/>
  </sortState>
  <tableColumns count="8">
    <tableColumn id="1" name="Poř." totalsRowLabel="Celkem" dataDxfId="11" totalsRowDxfId="10">
      <calculatedColumnFormula>ROW(Tabulka1[[#This Row],[Poř.]])-14</calculatedColumnFormula>
    </tableColumn>
    <tableColumn id="2" name="Položka-typ" dataDxfId="12" totalsRowDxfId="9"/>
    <tableColumn id="3" name="mininální požadované parametry" dataDxfId="2" totalsRowDxfId="8"/>
    <tableColumn id="4" name="Počet kusů" dataDxfId="0" totalsRowDxfId="7"/>
    <tableColumn id="5" name="Jednotková cena bez DPH" dataDxfId="1" totalsRowDxfId="6" dataCellStyle="40 % – Zvýraznění2"/>
    <tableColumn id="6" name="Nabídková cena bez DPH" totalsRowFunction="sum" dataDxfId="16" totalsRowDxfId="5">
      <calculatedColumnFormula>E15*F15</calculatedColumnFormula>
    </tableColumn>
    <tableColumn id="7" name="DPH" totalsRowFunction="sum" dataDxfId="15" totalsRowDxfId="4">
      <calculatedColumnFormula>G15*0.21</calculatedColumnFormula>
    </tableColumn>
    <tableColumn id="8" name="Nabídková cena s DPH" totalsRowFunction="sum" dataDxfId="14" totalsRowDxfId="3">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I50"/>
  <sheetViews>
    <sheetView showGridLines="0" tabSelected="1" topLeftCell="A4" zoomScaleNormal="100" workbookViewId="0">
      <selection activeCell="E15" sqref="E15:E34"/>
    </sheetView>
  </sheetViews>
  <sheetFormatPr defaultRowHeight="15" x14ac:dyDescent="0.25"/>
  <cols>
    <col min="1" max="1" width="2.42578125" customWidth="1"/>
    <col min="2" max="2" width="6.140625" style="51" customWidth="1"/>
    <col min="3" max="3" width="33.140625" style="51" customWidth="1"/>
    <col min="4" max="4" width="61" style="51" bestFit="1" customWidth="1"/>
    <col min="5" max="5" width="8.5703125" style="51" customWidth="1"/>
    <col min="6" max="6" width="12.42578125" style="51" customWidth="1"/>
    <col min="7" max="7" width="13.42578125" customWidth="1"/>
    <col min="8" max="8" width="12.140625" customWidth="1"/>
    <col min="9" max="9" width="12.7109375" style="1" customWidth="1"/>
    <col min="10" max="10" width="10.28515625" customWidth="1"/>
  </cols>
  <sheetData>
    <row r="1" spans="2:9" x14ac:dyDescent="0.25">
      <c r="B1" s="94" t="s">
        <v>27</v>
      </c>
      <c r="C1" s="94"/>
      <c r="D1" s="21" t="s">
        <v>8</v>
      </c>
      <c r="E1" s="21"/>
      <c r="F1" s="21"/>
      <c r="G1" s="6"/>
      <c r="H1" s="6"/>
      <c r="I1" s="6"/>
    </row>
    <row r="2" spans="2:9" x14ac:dyDescent="0.25">
      <c r="B2" s="80" t="s">
        <v>24</v>
      </c>
      <c r="C2" s="80"/>
      <c r="D2" s="81" t="s">
        <v>50</v>
      </c>
      <c r="E2" s="81"/>
      <c r="F2" s="81"/>
      <c r="G2" s="81"/>
      <c r="H2" s="81"/>
      <c r="I2" s="81"/>
    </row>
    <row r="3" spans="2:9" x14ac:dyDescent="0.25">
      <c r="B3" s="80" t="s">
        <v>25</v>
      </c>
      <c r="C3" s="80"/>
      <c r="D3" s="82" t="s">
        <v>44</v>
      </c>
      <c r="E3" s="82"/>
      <c r="F3" s="82"/>
      <c r="G3" s="82"/>
      <c r="H3" s="82"/>
      <c r="I3" s="82"/>
    </row>
    <row r="4" spans="2:9" ht="15.75" thickBot="1" x14ac:dyDescent="0.3">
      <c r="B4" s="22"/>
      <c r="C4" s="22"/>
      <c r="D4" s="23"/>
      <c r="E4" s="23"/>
      <c r="F4" s="23"/>
      <c r="G4" s="5"/>
      <c r="H4" s="5"/>
      <c r="I4" s="5"/>
    </row>
    <row r="5" spans="2:9" x14ac:dyDescent="0.25">
      <c r="B5" s="101" t="s">
        <v>18</v>
      </c>
      <c r="C5" s="102"/>
      <c r="D5" s="24" t="s">
        <v>9</v>
      </c>
      <c r="E5" s="25" t="s">
        <v>13</v>
      </c>
      <c r="F5" s="26" t="s">
        <v>14</v>
      </c>
      <c r="G5" s="10" t="s">
        <v>15</v>
      </c>
      <c r="H5" s="105" t="s">
        <v>16</v>
      </c>
      <c r="I5" s="106"/>
    </row>
    <row r="6" spans="2:9" x14ac:dyDescent="0.25">
      <c r="B6" s="84" t="s">
        <v>19</v>
      </c>
      <c r="C6" s="80"/>
      <c r="D6" s="85" t="s">
        <v>28</v>
      </c>
      <c r="E6" s="85"/>
      <c r="F6" s="85"/>
      <c r="G6" s="85"/>
      <c r="H6" s="85"/>
      <c r="I6" s="86"/>
    </row>
    <row r="7" spans="2:9" x14ac:dyDescent="0.25">
      <c r="B7" s="84" t="s">
        <v>20</v>
      </c>
      <c r="C7" s="80"/>
      <c r="D7" s="85" t="s">
        <v>10</v>
      </c>
      <c r="E7" s="85"/>
      <c r="F7" s="85"/>
      <c r="G7" s="85"/>
      <c r="H7" s="85"/>
      <c r="I7" s="86"/>
    </row>
    <row r="8" spans="2:9" x14ac:dyDescent="0.25">
      <c r="B8" s="84" t="s">
        <v>21</v>
      </c>
      <c r="C8" s="80"/>
      <c r="D8" s="27" t="s">
        <v>17</v>
      </c>
      <c r="E8" s="28" t="s">
        <v>26</v>
      </c>
      <c r="F8" s="27" t="s">
        <v>11</v>
      </c>
      <c r="G8" s="16"/>
      <c r="H8" s="16"/>
      <c r="I8" s="17"/>
    </row>
    <row r="9" spans="2:9" ht="15.75" thickBot="1" x14ac:dyDescent="0.3">
      <c r="B9" s="103" t="s">
        <v>22</v>
      </c>
      <c r="C9" s="104"/>
      <c r="D9" s="87" t="s">
        <v>46</v>
      </c>
      <c r="E9" s="87"/>
      <c r="F9" s="87"/>
      <c r="G9" s="87"/>
      <c r="H9" s="87"/>
      <c r="I9" s="88"/>
    </row>
    <row r="10" spans="2:9" ht="15.75" thickBot="1" x14ac:dyDescent="0.3">
      <c r="B10" s="97"/>
      <c r="C10" s="97"/>
      <c r="D10" s="98"/>
      <c r="E10" s="98"/>
      <c r="F10" s="98"/>
      <c r="G10" s="98"/>
      <c r="H10" s="98"/>
      <c r="I10" s="98"/>
    </row>
    <row r="11" spans="2:9" ht="15.75" thickBot="1" x14ac:dyDescent="0.3">
      <c r="B11" s="99" t="s">
        <v>23</v>
      </c>
      <c r="C11" s="100"/>
      <c r="D11" s="29"/>
      <c r="E11" s="30" t="s">
        <v>13</v>
      </c>
      <c r="F11" s="31"/>
      <c r="G11" s="11" t="s">
        <v>15</v>
      </c>
      <c r="H11" s="95"/>
      <c r="I11" s="96"/>
    </row>
    <row r="12" spans="2:9" x14ac:dyDescent="0.25">
      <c r="B12" s="89"/>
      <c r="C12" s="89"/>
      <c r="D12" s="89"/>
      <c r="E12" s="89"/>
      <c r="F12" s="89"/>
      <c r="G12" s="89"/>
      <c r="H12" s="89"/>
      <c r="I12" s="89"/>
    </row>
    <row r="13" spans="2:9" x14ac:dyDescent="0.25">
      <c r="B13" s="83" t="s">
        <v>12</v>
      </c>
      <c r="C13" s="83"/>
      <c r="D13" s="83"/>
      <c r="E13" s="83"/>
      <c r="F13" s="83"/>
      <c r="G13" s="83"/>
      <c r="H13" s="83"/>
      <c r="I13" s="83"/>
    </row>
    <row r="14" spans="2:9" s="1" customFormat="1" ht="26.25" x14ac:dyDescent="0.25">
      <c r="B14" s="32" t="s">
        <v>0</v>
      </c>
      <c r="C14" s="32" t="s">
        <v>6</v>
      </c>
      <c r="D14" s="32" t="s">
        <v>38</v>
      </c>
      <c r="E14" s="33" t="s">
        <v>1</v>
      </c>
      <c r="F14" s="32" t="s">
        <v>5</v>
      </c>
      <c r="G14" s="2" t="s">
        <v>2</v>
      </c>
      <c r="H14" s="2" t="s">
        <v>3</v>
      </c>
      <c r="I14" s="2" t="s">
        <v>4</v>
      </c>
    </row>
    <row r="15" spans="2:9" s="1" customFormat="1" x14ac:dyDescent="0.25">
      <c r="B15" s="117">
        <f>ROW(Tabulka1[[#This Row],[Poř.]])-14</f>
        <v>1</v>
      </c>
      <c r="C15" s="59" t="s">
        <v>51</v>
      </c>
      <c r="D15" s="59" t="s">
        <v>67</v>
      </c>
      <c r="E15" s="122">
        <v>1</v>
      </c>
      <c r="F15" s="35"/>
      <c r="G15" s="3">
        <f t="shared" ref="G15:G30" si="0">E15*F15</f>
        <v>0</v>
      </c>
      <c r="H15" s="3">
        <f t="shared" ref="H15:H30" si="1">G15*0.21</f>
        <v>0</v>
      </c>
      <c r="I15" s="4">
        <f t="shared" ref="I15:I30" si="2">H15+G15</f>
        <v>0</v>
      </c>
    </row>
    <row r="16" spans="2:9" s="1" customFormat="1" x14ac:dyDescent="0.25">
      <c r="B16" s="117">
        <f>ROW(Tabulka1[[#This Row],[Poř.]])-14</f>
        <v>2</v>
      </c>
      <c r="C16" s="59" t="s">
        <v>52</v>
      </c>
      <c r="D16" s="61" t="s">
        <v>68</v>
      </c>
      <c r="E16" s="122">
        <v>1</v>
      </c>
      <c r="F16" s="35"/>
      <c r="G16" s="3">
        <f t="shared" si="0"/>
        <v>0</v>
      </c>
      <c r="H16" s="3">
        <f t="shared" si="1"/>
        <v>0</v>
      </c>
      <c r="I16" s="4">
        <f t="shared" si="2"/>
        <v>0</v>
      </c>
    </row>
    <row r="17" spans="2:9" s="1" customFormat="1" x14ac:dyDescent="0.25">
      <c r="B17" s="117">
        <f>ROW(Tabulka1[[#This Row],[Poř.]])-14</f>
        <v>3</v>
      </c>
      <c r="C17" s="59" t="s">
        <v>53</v>
      </c>
      <c r="D17" s="61" t="s">
        <v>69</v>
      </c>
      <c r="E17" s="122">
        <v>20</v>
      </c>
      <c r="F17" s="35"/>
      <c r="G17" s="3">
        <f t="shared" si="0"/>
        <v>0</v>
      </c>
      <c r="H17" s="3">
        <f t="shared" si="1"/>
        <v>0</v>
      </c>
      <c r="I17" s="4">
        <f t="shared" si="2"/>
        <v>0</v>
      </c>
    </row>
    <row r="18" spans="2:9" s="1" customFormat="1" x14ac:dyDescent="0.25">
      <c r="B18" s="117">
        <f>ROW(Tabulka1[[#This Row],[Poř.]])-14</f>
        <v>4</v>
      </c>
      <c r="C18" s="59" t="s">
        <v>81</v>
      </c>
      <c r="D18" s="63" t="s">
        <v>70</v>
      </c>
      <c r="E18" s="122">
        <v>3</v>
      </c>
      <c r="F18" s="35"/>
      <c r="G18" s="3">
        <f t="shared" si="0"/>
        <v>0</v>
      </c>
      <c r="H18" s="3">
        <f t="shared" si="1"/>
        <v>0</v>
      </c>
      <c r="I18" s="4">
        <f t="shared" si="2"/>
        <v>0</v>
      </c>
    </row>
    <row r="19" spans="2:9" s="1" customFormat="1" ht="30" x14ac:dyDescent="0.25">
      <c r="B19" s="118">
        <f>ROW(Tabulka1[[#This Row],[Poř.]])-14</f>
        <v>5</v>
      </c>
      <c r="C19" s="64" t="s">
        <v>82</v>
      </c>
      <c r="D19" s="107" t="s">
        <v>84</v>
      </c>
      <c r="E19" s="123">
        <v>1</v>
      </c>
      <c r="F19" s="113"/>
      <c r="G19" s="114">
        <f t="shared" si="0"/>
        <v>0</v>
      </c>
      <c r="H19" s="114">
        <f t="shared" si="1"/>
        <v>0</v>
      </c>
      <c r="I19" s="115">
        <f t="shared" si="2"/>
        <v>0</v>
      </c>
    </row>
    <row r="20" spans="2:9" s="1" customFormat="1" x14ac:dyDescent="0.25">
      <c r="B20" s="117">
        <f>ROW(Tabulka1[[#This Row],[Poř.]])-14</f>
        <v>6</v>
      </c>
      <c r="C20" s="59" t="s">
        <v>54</v>
      </c>
      <c r="D20" s="61" t="s">
        <v>54</v>
      </c>
      <c r="E20" s="122">
        <v>10</v>
      </c>
      <c r="F20" s="35"/>
      <c r="G20" s="3">
        <f t="shared" si="0"/>
        <v>0</v>
      </c>
      <c r="H20" s="3">
        <f t="shared" si="1"/>
        <v>0</v>
      </c>
      <c r="I20" s="4">
        <f t="shared" si="2"/>
        <v>0</v>
      </c>
    </row>
    <row r="21" spans="2:9" s="1" customFormat="1" x14ac:dyDescent="0.25">
      <c r="B21" s="117">
        <f>ROW(Tabulka1[[#This Row],[Poř.]])-14</f>
        <v>7</v>
      </c>
      <c r="C21" s="59" t="s">
        <v>55</v>
      </c>
      <c r="D21" s="61" t="s">
        <v>55</v>
      </c>
      <c r="E21" s="122">
        <v>5</v>
      </c>
      <c r="F21" s="35"/>
      <c r="G21" s="3">
        <f t="shared" ref="G21:G29" si="3">E21*F21</f>
        <v>0</v>
      </c>
      <c r="H21" s="3">
        <f t="shared" ref="H21:H29" si="4">G21*0.21</f>
        <v>0</v>
      </c>
      <c r="I21" s="4">
        <f t="shared" ref="I21:I29" si="5">H21+G21</f>
        <v>0</v>
      </c>
    </row>
    <row r="22" spans="2:9" s="1" customFormat="1" x14ac:dyDescent="0.25">
      <c r="B22" s="117">
        <f>ROW(Tabulka1[[#This Row],[Poř.]])-14</f>
        <v>8</v>
      </c>
      <c r="C22" s="59" t="s">
        <v>56</v>
      </c>
      <c r="D22" s="61" t="s">
        <v>71</v>
      </c>
      <c r="E22" s="122">
        <v>1</v>
      </c>
      <c r="F22" s="35"/>
      <c r="G22" s="3">
        <f t="shared" si="3"/>
        <v>0</v>
      </c>
      <c r="H22" s="3">
        <f t="shared" si="4"/>
        <v>0</v>
      </c>
      <c r="I22" s="4">
        <f t="shared" si="5"/>
        <v>0</v>
      </c>
    </row>
    <row r="23" spans="2:9" s="1" customFormat="1" x14ac:dyDescent="0.25">
      <c r="B23" s="117">
        <f>ROW(Tabulka1[[#This Row],[Poř.]])-14</f>
        <v>9</v>
      </c>
      <c r="C23" s="59" t="s">
        <v>57</v>
      </c>
      <c r="D23" s="61" t="s">
        <v>72</v>
      </c>
      <c r="E23" s="122">
        <v>1</v>
      </c>
      <c r="F23" s="35"/>
      <c r="G23" s="3">
        <f t="shared" si="3"/>
        <v>0</v>
      </c>
      <c r="H23" s="3">
        <f t="shared" si="4"/>
        <v>0</v>
      </c>
      <c r="I23" s="4">
        <f t="shared" si="5"/>
        <v>0</v>
      </c>
    </row>
    <row r="24" spans="2:9" s="1" customFormat="1" x14ac:dyDescent="0.25">
      <c r="B24" s="117">
        <f>ROW(Tabulka1[[#This Row],[Poř.]])-14</f>
        <v>10</v>
      </c>
      <c r="C24" s="64" t="s">
        <v>58</v>
      </c>
      <c r="D24" s="62" t="s">
        <v>73</v>
      </c>
      <c r="E24" s="123">
        <v>1</v>
      </c>
      <c r="F24" s="35"/>
      <c r="G24" s="3">
        <f t="shared" si="3"/>
        <v>0</v>
      </c>
      <c r="H24" s="3">
        <f t="shared" si="4"/>
        <v>0</v>
      </c>
      <c r="I24" s="4">
        <f t="shared" si="5"/>
        <v>0</v>
      </c>
    </row>
    <row r="25" spans="2:9" s="1" customFormat="1" x14ac:dyDescent="0.25">
      <c r="B25" s="117">
        <f>ROW(Tabulka1[[#This Row],[Poř.]])-14</f>
        <v>11</v>
      </c>
      <c r="C25" s="59" t="s">
        <v>47</v>
      </c>
      <c r="D25" s="62" t="s">
        <v>73</v>
      </c>
      <c r="E25" s="122">
        <v>1</v>
      </c>
      <c r="F25" s="35"/>
      <c r="G25" s="3">
        <f t="shared" si="3"/>
        <v>0</v>
      </c>
      <c r="H25" s="3">
        <f t="shared" si="4"/>
        <v>0</v>
      </c>
      <c r="I25" s="4">
        <f t="shared" si="5"/>
        <v>0</v>
      </c>
    </row>
    <row r="26" spans="2:9" s="1" customFormat="1" x14ac:dyDescent="0.25">
      <c r="B26" s="117">
        <f>ROW(Tabulka1[[#This Row],[Poř.]])-14</f>
        <v>12</v>
      </c>
      <c r="C26" s="59" t="s">
        <v>59</v>
      </c>
      <c r="D26" s="59" t="s">
        <v>74</v>
      </c>
      <c r="E26" s="122">
        <v>1</v>
      </c>
      <c r="F26" s="35"/>
      <c r="G26" s="3">
        <f t="shared" si="3"/>
        <v>0</v>
      </c>
      <c r="H26" s="3">
        <f t="shared" si="4"/>
        <v>0</v>
      </c>
      <c r="I26" s="4">
        <f t="shared" si="5"/>
        <v>0</v>
      </c>
    </row>
    <row r="27" spans="2:9" s="1" customFormat="1" x14ac:dyDescent="0.25">
      <c r="B27" s="117">
        <f>ROW(Tabulka1[[#This Row],[Poř.]])-14</f>
        <v>13</v>
      </c>
      <c r="C27" s="59" t="s">
        <v>48</v>
      </c>
      <c r="D27" s="59" t="s">
        <v>49</v>
      </c>
      <c r="E27" s="122">
        <v>1</v>
      </c>
      <c r="F27" s="35"/>
      <c r="G27" s="3">
        <f t="shared" si="3"/>
        <v>0</v>
      </c>
      <c r="H27" s="3">
        <f t="shared" si="4"/>
        <v>0</v>
      </c>
      <c r="I27" s="4">
        <f t="shared" si="5"/>
        <v>0</v>
      </c>
    </row>
    <row r="28" spans="2:9" s="1" customFormat="1" ht="30" x14ac:dyDescent="0.25">
      <c r="B28" s="118">
        <f>ROW(Tabulka1[[#This Row],[Poř.]])-14</f>
        <v>14</v>
      </c>
      <c r="C28" s="64" t="s">
        <v>60</v>
      </c>
      <c r="D28" s="116" t="s">
        <v>75</v>
      </c>
      <c r="E28" s="123">
        <v>1</v>
      </c>
      <c r="F28" s="113"/>
      <c r="G28" s="114">
        <f t="shared" si="3"/>
        <v>0</v>
      </c>
      <c r="H28" s="114">
        <f t="shared" si="4"/>
        <v>0</v>
      </c>
      <c r="I28" s="115">
        <f t="shared" si="5"/>
        <v>0</v>
      </c>
    </row>
    <row r="29" spans="2:9" s="1" customFormat="1" x14ac:dyDescent="0.25">
      <c r="B29" s="117">
        <f>ROW(Tabulka1[[#This Row],[Poř.]])-14</f>
        <v>15</v>
      </c>
      <c r="C29" s="59" t="s">
        <v>61</v>
      </c>
      <c r="D29" s="59" t="s">
        <v>76</v>
      </c>
      <c r="E29" s="122">
        <v>1</v>
      </c>
      <c r="F29" s="35"/>
      <c r="G29" s="3">
        <f t="shared" si="3"/>
        <v>0</v>
      </c>
      <c r="H29" s="3">
        <f t="shared" si="4"/>
        <v>0</v>
      </c>
      <c r="I29" s="4">
        <f t="shared" si="5"/>
        <v>0</v>
      </c>
    </row>
    <row r="30" spans="2:9" s="1" customFormat="1" x14ac:dyDescent="0.25">
      <c r="B30" s="117">
        <f>ROW(Tabulka1[[#This Row],[Poř.]])-14</f>
        <v>16</v>
      </c>
      <c r="C30" s="59" t="s">
        <v>62</v>
      </c>
      <c r="D30" s="59" t="s">
        <v>83</v>
      </c>
      <c r="E30" s="122">
        <v>1</v>
      </c>
      <c r="F30" s="35"/>
      <c r="G30" s="3">
        <f t="shared" si="0"/>
        <v>0</v>
      </c>
      <c r="H30" s="3">
        <f t="shared" si="1"/>
        <v>0</v>
      </c>
      <c r="I30" s="4">
        <f t="shared" si="2"/>
        <v>0</v>
      </c>
    </row>
    <row r="31" spans="2:9" x14ac:dyDescent="0.25">
      <c r="B31" s="119">
        <f>ROW(Tabulka1[[#This Row],[Poř.]])-14</f>
        <v>17</v>
      </c>
      <c r="C31" s="59" t="s">
        <v>63</v>
      </c>
      <c r="D31" s="59" t="s">
        <v>77</v>
      </c>
      <c r="E31" s="122">
        <v>1</v>
      </c>
      <c r="F31" s="53"/>
      <c r="G31" s="55">
        <f t="shared" ref="G31:G34" si="6">E31*F31</f>
        <v>0</v>
      </c>
      <c r="H31" s="55">
        <f t="shared" ref="H31:H34" si="7">G31*0.21</f>
        <v>0</v>
      </c>
      <c r="I31" s="56">
        <f t="shared" ref="I31:I34" si="8">H31+G31</f>
        <v>0</v>
      </c>
    </row>
    <row r="32" spans="2:9" x14ac:dyDescent="0.25">
      <c r="B32" s="119">
        <f>ROW(Tabulka1[[#This Row],[Poř.]])-14</f>
        <v>18</v>
      </c>
      <c r="C32" s="59" t="s">
        <v>64</v>
      </c>
      <c r="D32" s="59" t="s">
        <v>78</v>
      </c>
      <c r="E32" s="122">
        <v>1</v>
      </c>
      <c r="F32" s="54"/>
      <c r="G32" s="57">
        <f t="shared" si="6"/>
        <v>0</v>
      </c>
      <c r="H32" s="57">
        <f t="shared" si="7"/>
        <v>0</v>
      </c>
      <c r="I32" s="58">
        <f t="shared" si="8"/>
        <v>0</v>
      </c>
    </row>
    <row r="33" spans="2:9" x14ac:dyDescent="0.25">
      <c r="B33" s="120">
        <f>ROW(Tabulka1[[#This Row],[Poř.]])-14</f>
        <v>19</v>
      </c>
      <c r="C33" s="108" t="s">
        <v>65</v>
      </c>
      <c r="D33" s="108" t="s">
        <v>79</v>
      </c>
      <c r="E33" s="124">
        <v>1</v>
      </c>
      <c r="F33" s="54"/>
      <c r="G33" s="57">
        <f t="shared" si="6"/>
        <v>0</v>
      </c>
      <c r="H33" s="57">
        <f t="shared" si="7"/>
        <v>0</v>
      </c>
      <c r="I33" s="58">
        <f t="shared" si="8"/>
        <v>0</v>
      </c>
    </row>
    <row r="34" spans="2:9" ht="15.75" thickBot="1" x14ac:dyDescent="0.3">
      <c r="B34" s="121">
        <f>ROW(Tabulka1[[#This Row],[Poř.]])-14</f>
        <v>20</v>
      </c>
      <c r="C34" s="109" t="s">
        <v>66</v>
      </c>
      <c r="D34" s="109" t="s">
        <v>80</v>
      </c>
      <c r="E34" s="125">
        <v>3</v>
      </c>
      <c r="F34" s="110"/>
      <c r="G34" s="111">
        <f t="shared" si="6"/>
        <v>0</v>
      </c>
      <c r="H34" s="111">
        <f t="shared" si="7"/>
        <v>0</v>
      </c>
      <c r="I34" s="112">
        <f t="shared" si="8"/>
        <v>0</v>
      </c>
    </row>
    <row r="35" spans="2:9" ht="18" customHeight="1" thickTop="1" thickBot="1" x14ac:dyDescent="0.3">
      <c r="B35" s="46" t="s">
        <v>7</v>
      </c>
      <c r="C35" s="47"/>
      <c r="D35" s="48"/>
      <c r="E35" s="49"/>
      <c r="F35" s="50"/>
      <c r="G35" s="7">
        <f>SUBTOTAL(109,Tabulka1[Nabídková cena bez DPH])</f>
        <v>0</v>
      </c>
      <c r="H35" s="7">
        <f>SUBTOTAL(109,Tabulka1[DPH])</f>
        <v>0</v>
      </c>
      <c r="I35" s="60">
        <f>SUBTOTAL(109,Tabulka1[Nabídková cena s DPH])</f>
        <v>0</v>
      </c>
    </row>
    <row r="36" spans="2:9" x14ac:dyDescent="0.25">
      <c r="B36" s="91" t="s">
        <v>43</v>
      </c>
      <c r="C36" s="92"/>
      <c r="D36" s="92"/>
      <c r="E36" s="92"/>
      <c r="F36" s="92"/>
      <c r="G36" s="92"/>
      <c r="H36" s="92"/>
      <c r="I36" s="93"/>
    </row>
    <row r="37" spans="2:9" ht="15.75" thickBot="1" x14ac:dyDescent="0.3">
      <c r="B37" s="28"/>
      <c r="C37" s="36"/>
      <c r="D37" s="34"/>
      <c r="E37" s="37"/>
      <c r="F37" s="38"/>
      <c r="G37" s="13"/>
      <c r="H37" s="13"/>
      <c r="I37" s="14"/>
    </row>
    <row r="38" spans="2:9" x14ac:dyDescent="0.25">
      <c r="B38" s="73" t="s">
        <v>29</v>
      </c>
      <c r="C38" s="74"/>
      <c r="D38" s="74"/>
      <c r="E38" s="74"/>
      <c r="F38" s="74"/>
      <c r="G38" s="74"/>
      <c r="H38" s="74"/>
      <c r="I38" s="75"/>
    </row>
    <row r="39" spans="2:9" x14ac:dyDescent="0.25">
      <c r="B39" s="39" t="s">
        <v>30</v>
      </c>
      <c r="C39" s="76" t="s">
        <v>31</v>
      </c>
      <c r="D39" s="76"/>
      <c r="E39" s="76"/>
      <c r="F39" s="76"/>
      <c r="G39" s="76"/>
      <c r="H39" s="76"/>
      <c r="I39" s="77"/>
    </row>
    <row r="40" spans="2:9" x14ac:dyDescent="0.25">
      <c r="B40" s="39"/>
      <c r="C40" s="76" t="s">
        <v>32</v>
      </c>
      <c r="D40" s="76"/>
      <c r="E40" s="76"/>
      <c r="F40" s="76"/>
      <c r="G40" s="76"/>
      <c r="H40" s="76"/>
      <c r="I40" s="77"/>
    </row>
    <row r="41" spans="2:9" x14ac:dyDescent="0.25">
      <c r="B41" s="65" t="s">
        <v>33</v>
      </c>
      <c r="C41" s="66"/>
      <c r="D41" s="40" t="s">
        <v>34</v>
      </c>
      <c r="E41" s="41" t="s">
        <v>35</v>
      </c>
      <c r="F41" s="71" t="s">
        <v>36</v>
      </c>
      <c r="G41" s="71"/>
      <c r="H41" s="71"/>
      <c r="I41" s="12" t="s">
        <v>37</v>
      </c>
    </row>
    <row r="42" spans="2:9" x14ac:dyDescent="0.25">
      <c r="B42" s="67"/>
      <c r="C42" s="68"/>
      <c r="D42" s="42"/>
      <c r="E42" s="43"/>
      <c r="F42" s="72"/>
      <c r="G42" s="72"/>
      <c r="H42" s="72"/>
      <c r="I42" s="8"/>
    </row>
    <row r="43" spans="2:9" ht="15.75" thickBot="1" x14ac:dyDescent="0.3">
      <c r="B43" s="78"/>
      <c r="C43" s="79"/>
      <c r="D43" s="44"/>
      <c r="E43" s="45"/>
      <c r="F43" s="90"/>
      <c r="G43" s="90"/>
      <c r="H43" s="90"/>
      <c r="I43" s="9"/>
    </row>
    <row r="44" spans="2:9" x14ac:dyDescent="0.25">
      <c r="B44" s="46"/>
      <c r="C44" s="47"/>
      <c r="D44" s="48"/>
      <c r="E44" s="49"/>
      <c r="F44" s="50"/>
      <c r="G44" s="7"/>
      <c r="H44" s="7"/>
    </row>
    <row r="45" spans="2:9" x14ac:dyDescent="0.25">
      <c r="B45" s="70" t="s">
        <v>45</v>
      </c>
      <c r="C45" s="70"/>
      <c r="D45" s="70"/>
    </row>
    <row r="46" spans="2:9" x14ac:dyDescent="0.25">
      <c r="B46" s="52"/>
      <c r="C46" s="52"/>
      <c r="D46" s="52"/>
    </row>
    <row r="47" spans="2:9" x14ac:dyDescent="0.25">
      <c r="B47" s="52"/>
      <c r="C47" s="52"/>
      <c r="D47" s="52"/>
    </row>
    <row r="48" spans="2:9" x14ac:dyDescent="0.25">
      <c r="B48" s="52"/>
      <c r="C48" s="52"/>
      <c r="D48" s="52"/>
    </row>
    <row r="49" spans="2:4" x14ac:dyDescent="0.25">
      <c r="B49" s="52"/>
      <c r="C49" s="52"/>
      <c r="D49" s="52"/>
    </row>
    <row r="50" spans="2:4" x14ac:dyDescent="0.25">
      <c r="B50" s="69"/>
      <c r="C50" s="69"/>
      <c r="D50" s="69"/>
    </row>
  </sheetData>
  <mergeCells count="32">
    <mergeCell ref="B36:I36"/>
    <mergeCell ref="B1:C1"/>
    <mergeCell ref="H11:I11"/>
    <mergeCell ref="B10:C10"/>
    <mergeCell ref="D10:I10"/>
    <mergeCell ref="B11:C11"/>
    <mergeCell ref="B5:C5"/>
    <mergeCell ref="B7:C7"/>
    <mergeCell ref="B9:C9"/>
    <mergeCell ref="H5:I5"/>
    <mergeCell ref="B38:I38"/>
    <mergeCell ref="C39:I39"/>
    <mergeCell ref="C40:I40"/>
    <mergeCell ref="B43:C43"/>
    <mergeCell ref="B2:C2"/>
    <mergeCell ref="B3:C3"/>
    <mergeCell ref="D2:I2"/>
    <mergeCell ref="D3:I3"/>
    <mergeCell ref="B13:I13"/>
    <mergeCell ref="B6:C6"/>
    <mergeCell ref="D7:I7"/>
    <mergeCell ref="D9:I9"/>
    <mergeCell ref="D6:I6"/>
    <mergeCell ref="B12:I12"/>
    <mergeCell ref="B8:C8"/>
    <mergeCell ref="F43:H43"/>
    <mergeCell ref="B41:C41"/>
    <mergeCell ref="B42:C42"/>
    <mergeCell ref="B50:D50"/>
    <mergeCell ref="B45:D45"/>
    <mergeCell ref="F41:H41"/>
    <mergeCell ref="F42:H42"/>
  </mergeCells>
  <conditionalFormatting sqref="E15">
    <cfRule type="cellIs" dxfId="23" priority="4" operator="lessThan">
      <formula>MIN(#REF!)</formula>
    </cfRule>
  </conditionalFormatting>
  <conditionalFormatting sqref="E16:E23 E25:E26">
    <cfRule type="cellIs" dxfId="22" priority="2" operator="lessThan">
      <formula>MIN(#REF!)</formula>
    </cfRule>
  </conditionalFormatting>
  <conditionalFormatting sqref="E24">
    <cfRule type="cellIs" dxfId="21" priority="3" operator="lessThan">
      <formula>MIN(#REF!)</formula>
    </cfRule>
  </conditionalFormatting>
  <conditionalFormatting sqref="E34">
    <cfRule type="cellIs" dxfId="20"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18" t="s">
        <v>42</v>
      </c>
      <c r="B3" s="18" t="s">
        <v>39</v>
      </c>
    </row>
    <row r="4" spans="1:4" x14ac:dyDescent="0.25">
      <c r="A4" s="18" t="s">
        <v>40</v>
      </c>
      <c r="B4" s="15">
        <v>5137</v>
      </c>
      <c r="C4" s="15">
        <v>5139</v>
      </c>
      <c r="D4" s="15" t="s">
        <v>41</v>
      </c>
    </row>
    <row r="5" spans="1:4" x14ac:dyDescent="0.25">
      <c r="A5" s="19">
        <v>1110200</v>
      </c>
      <c r="B5" s="20"/>
      <c r="C5" s="20">
        <v>0</v>
      </c>
      <c r="D5" s="20">
        <v>0</v>
      </c>
    </row>
    <row r="6" spans="1:4" x14ac:dyDescent="0.25">
      <c r="A6" s="19">
        <v>1110400</v>
      </c>
      <c r="B6" s="20">
        <v>0</v>
      </c>
      <c r="C6" s="20"/>
      <c r="D6" s="20">
        <v>0</v>
      </c>
    </row>
    <row r="7" spans="1:4" x14ac:dyDescent="0.25">
      <c r="A7" s="19" t="s">
        <v>41</v>
      </c>
      <c r="B7" s="20">
        <v>0</v>
      </c>
      <c r="C7" s="20">
        <v>0</v>
      </c>
      <c r="D7" s="20">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2023-05-05T05:03:47Z</dcterms:modified>
</cp:coreProperties>
</file>