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bookViews>
    <workbookView xWindow="0" yWindow="0" windowWidth="24000" windowHeight="9600" activeTab="0"/>
  </bookViews>
  <sheets>
    <sheet name="Nabídka" sheetId="1" r:id="rId1"/>
    <sheet name="List1" sheetId="2" r:id="rId2"/>
  </sheets>
  <definedNames>
    <definedName name="MDK">#REF!</definedName>
    <definedName name="MMK">Tabulka1[]</definedName>
    <definedName name="_xlnm.Print_Area" localSheetId="0">'Nabídka'!$B:$I</definedName>
    <definedName name="RKK">#REF!</definedName>
    <definedName name="SSK">#REF!</definedName>
  </definedNames>
  <calcPr calcId="162913"/>
  <pivotCaches>
    <pivotCache cacheId="0" r:id="rId3"/>
  </pivotCaches>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<sst xmlns="http://schemas.openxmlformats.org/spreadsheetml/2006/main" count="91" uniqueCount="85">
  <si>
    <t>Poř.</t>
  </si>
  <si>
    <t>Počet kusů</t>
  </si>
  <si>
    <t>Nabídková cena bez DPH</t>
  </si>
  <si>
    <t>DPH</t>
  </si>
  <si>
    <t>Nabídková cena s DPH</t>
  </si>
  <si>
    <t>Jednotková cena bez DPH</t>
  </si>
  <si>
    <t>Položka-typ</t>
  </si>
  <si>
    <t>Celkem</t>
  </si>
  <si>
    <t>Dynamický nákupní systém pro ICT 2022-2026</t>
  </si>
  <si>
    <t>Statutární město Karviná</t>
  </si>
  <si>
    <t>Magistrát města Karviné, budova B, ul. Karola Śliwky 618, Karviná-Fryštát</t>
  </si>
  <si>
    <t>epodatelna@karvina.cz</t>
  </si>
  <si>
    <t>Nabídka - Položkový rozpočet</t>
  </si>
  <si>
    <t>IČO:</t>
  </si>
  <si>
    <t>00297534</t>
  </si>
  <si>
    <t>DIČ:</t>
  </si>
  <si>
    <t>CZ00297534</t>
  </si>
  <si>
    <t xml:space="preserve">es5bv8q </t>
  </si>
  <si>
    <t>OBJEDNATEL:</t>
  </si>
  <si>
    <t>FAKTURAČNÍ ADRESA:</t>
  </si>
  <si>
    <t>MÍSTO DODÁNÍ:</t>
  </si>
  <si>
    <t>DATOVÁ SCHRÁNKA:</t>
  </si>
  <si>
    <t>KONTAKTNÍ OSOBY:</t>
  </si>
  <si>
    <t>DODAVATEL:</t>
  </si>
  <si>
    <t>ZAKÁZKA:</t>
  </si>
  <si>
    <t>ČÁST:</t>
  </si>
  <si>
    <t>E-MAIL:</t>
  </si>
  <si>
    <t>DNS:</t>
  </si>
  <si>
    <t xml:space="preserve">Fryštátská 72/1, 733 24 Karviná </t>
  </si>
  <si>
    <t>Seznam poddodavatelů</t>
  </si>
  <si>
    <t>X</t>
  </si>
  <si>
    <t>Plnění zakázky nebude probíhat za použití poddodavatelů</t>
  </si>
  <si>
    <t>Plnění zakázky bude probíhat za použití následujících poddodavatelů:</t>
  </si>
  <si>
    <t>název subjektu</t>
  </si>
  <si>
    <t>sídlo</t>
  </si>
  <si>
    <t>IČO</t>
  </si>
  <si>
    <t>definice části plnění</t>
  </si>
  <si>
    <t>podíl na plnění</t>
  </si>
  <si>
    <t>mininální požadované parametry</t>
  </si>
  <si>
    <t>POL</t>
  </si>
  <si>
    <t>ORG</t>
  </si>
  <si>
    <t>Celkový součet</t>
  </si>
  <si>
    <t>Součet z Nabídková cena s DPH</t>
  </si>
  <si>
    <t>* pokud jsou minimální požadované parametry stanoveny odkazem na konkrétní výrobek nebo značku, může jej dodavatel nahradit jiným výrobkem splňujícím ve všech ohledech parametry uvedeného výrobku</t>
  </si>
  <si>
    <t xml:space="preserve"> - </t>
  </si>
  <si>
    <t>poklepáním elektronicky podepište:</t>
  </si>
  <si>
    <t>Iva Plačková, tel. 596 387 396 nebo 720 955 915 nebo Petra Bednaříkova, tel. 596 387 722 nebo 771 240 295</t>
  </si>
  <si>
    <t>tvrzené sklo</t>
  </si>
  <si>
    <t>otočné rameno k monitoru</t>
  </si>
  <si>
    <t>GEMBIRD držák na monitor plynový 13-27", 7kg</t>
  </si>
  <si>
    <t>Nákup drobných ICT zařízení a materiálu 06/2023</t>
  </si>
  <si>
    <t>BarCode čtečka</t>
  </si>
  <si>
    <t>Flash disk</t>
  </si>
  <si>
    <t>myš</t>
  </si>
  <si>
    <t>baterie AA</t>
  </si>
  <si>
    <t>baterie AAA</t>
  </si>
  <si>
    <t>Propojovací kabel</t>
  </si>
  <si>
    <t>skener matričních knih</t>
  </si>
  <si>
    <t>průhledný gelový obal</t>
  </si>
  <si>
    <t>tisková cartridge do plotru</t>
  </si>
  <si>
    <t>tablet + obal</t>
  </si>
  <si>
    <t>adaptér k notebooku 117729</t>
  </si>
  <si>
    <t>ochanná folie</t>
  </si>
  <si>
    <t>adaptér k notebooku</t>
  </si>
  <si>
    <t>pouzdro k MT Samsung S21</t>
  </si>
  <si>
    <t>monitor</t>
  </si>
  <si>
    <t>rolový papír do plotru</t>
  </si>
  <si>
    <t>Honeywell MS9540 VoyagerCG, USB (KBD), stojan, černá</t>
  </si>
  <si>
    <t>128 GB, USB 3.0</t>
  </si>
  <si>
    <t>C-TECH Ergo WM-05 černá</t>
  </si>
  <si>
    <t>Mikrotik RouterBOARD RB750Gr3</t>
  </si>
  <si>
    <t>DisplayPort - HDMI kabel, DP(M) -&gt; HDMI M, 4K@30Hz, 10m</t>
  </si>
  <si>
    <t>IRISCan Desk 6 Pro, PN: 462006</t>
  </si>
  <si>
    <t>Samsung Galaxy S10e</t>
  </si>
  <si>
    <t>Ink cartridge HP F9J77A no. 727 (300ml) magenta, originální</t>
  </si>
  <si>
    <t>Lenovo Tab P11/5G/11"/2000x1200/8GB/256GB/An11/Gray PN: ZA8Y0035CZ, obal PN: ZG38C03349</t>
  </si>
  <si>
    <t>napájecí adaptér Lenovo USB-C 45W AC Adapter PN:  GX20N20875</t>
  </si>
  <si>
    <t>napájecí adaptér USB-C kompatibilní s Asus ZenBook UX325EA 65W</t>
  </si>
  <si>
    <t>flipové pouzdro Clear View pro Galaxy S21+, černá barva</t>
  </si>
  <si>
    <t>FHD monitor 24" (vga, hdmi, DP, repro)</t>
  </si>
  <si>
    <t>HP coated paper 610 mm x 45,7 m 90 g/m2 (C6019B)</t>
  </si>
  <si>
    <t>router</t>
  </si>
  <si>
    <t>taška na NTB</t>
  </si>
  <si>
    <t>hydrogel - ochranná fólie - Xiaomi 12</t>
  </si>
  <si>
    <t>brašna pro notebook o velikosti 15,6",s popruhy na rameno, prostor pro notebook, kapsy pro příslušenství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</si>
</sst>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 #,##0.00\ &quot;Kč&quot;_-;\-* #,##0.00\ &quot;Kč&quot;_-;_-* &quot;-&quot;??\ &quot;Kč&quot;_-;_-@_-"/>
    <numFmt numFmtId="177" formatCode="0"/>
    <numFmt numFmtId="178" formatCode="General"/>
  </numFmts>
  <fonts count="22">
    <font>
      <sz val="11"/>
      <color theme="1"/>
      <name val="Calibri"/>
      <family val="2"/>
      <scheme val="minor"/>
    </font>
    <font>
      <sz val="10"/>
      <name val="Arial"/>
      <family val="2"/>
    </font>
    <font>
      <b/>
      <sz val="11"/>
      <color theme="1"/>
      <name val="Calibri"/>
      <family val="2"/>
      <scheme val="minor"/>
    </font>
    <font>
      <sz val="10"/>
      <color theme="1"/>
      <name val="Calibri"/>
      <family val="2"/>
      <scheme val="minor"/>
    </font>
    <font>
      <b/>
      <sz val="10"/>
      <color theme="1"/>
      <name val="Calibri"/>
      <family val="2"/>
      <scheme val="minor"/>
    </font>
    <font>
      <sz val="9"/>
      <color theme="1"/>
      <name val="Calibri"/>
      <family val="2"/>
      <scheme val="minor"/>
    </font>
    <font>
      <i/>
      <sz val="11"/>
      <color theme="1"/>
      <name val="Calibri"/>
      <family val="2"/>
      <scheme val="minor"/>
    </font>
    <font>
      <sz val="10"/>
      <name val="Calibri"/>
      <family val="2"/>
      <scheme val="minor"/>
    </font>
    <font>
      <b/>
      <sz val="11"/>
      <color theme="8" tint="-0.24997000396251678"/>
      <name val="Calibri"/>
      <family val="2"/>
      <scheme val="minor"/>
    </font>
    <font>
      <sz val="10"/>
      <color theme="8" tint="-0.24997000396251678"/>
      <name val="Calibri"/>
      <family val="2"/>
      <scheme val="minor"/>
    </font>
    <font>
      <sz val="11"/>
      <color theme="8" tint="-0.24997000396251678"/>
      <name val="Calibri"/>
      <family val="2"/>
      <scheme val="minor"/>
    </font>
    <font>
      <sz val="10"/>
      <color rgb="FF0070C0"/>
      <name val="Calibri"/>
      <family val="2"/>
      <scheme val="minor"/>
    </font>
    <font>
      <sz val="10"/>
      <color rgb="FFC00000"/>
      <name val="Calibri"/>
      <family val="2"/>
      <scheme val="minor"/>
    </font>
    <font>
      <b/>
      <i/>
      <sz val="10"/>
      <color theme="1"/>
      <name val="Calibri"/>
      <family val="2"/>
      <scheme val="minor"/>
    </font>
    <font>
      <b/>
      <sz val="10"/>
      <color rgb="FFC00000"/>
      <name val="Calibri"/>
      <family val="2"/>
      <scheme val="minor"/>
    </font>
    <font>
      <b/>
      <sz val="11"/>
      <color theme="0"/>
      <name val="Calibri"/>
      <family val="2"/>
      <scheme val="minor"/>
    </font>
    <font>
      <sz val="8"/>
      <color theme="1"/>
      <name val="Calibri"/>
      <family val="2"/>
      <scheme val="minor"/>
    </font>
    <font>
      <sz val="11"/>
      <name val="Calibri"/>
      <family val="2"/>
      <scheme val="minor"/>
    </font>
    <font>
      <b/>
      <sz val="12"/>
      <color theme="1"/>
      <name val="Courier New"/>
      <family val="2"/>
    </font>
    <font>
      <sz val="9"/>
      <color theme="1"/>
      <name val="Courier New"/>
      <family val="2"/>
    </font>
    <font>
      <b/>
      <sz val="9"/>
      <color theme="1"/>
      <name val="+mn-cs"/>
      <family val="2"/>
    </font>
    <font>
      <sz val="9"/>
      <color theme="1"/>
      <name val="+mn-cs"/>
      <family val="2"/>
    </font>
  </fonts>
  <fills count="6">
    <fill>
      <patternFill/>
    </fill>
    <fill>
      <patternFill patternType="gray125"/>
    </fill>
    <fill>
      <patternFill patternType="solid">
        <fgColor theme="9" tint="0.5999900102615356"/>
        <bgColor indexed="64"/>
      </patternFill>
    </fill>
    <fill>
      <patternFill patternType="solid">
        <fgColor theme="5" tint="0.5999900102615356"/>
        <bgColor indexed="64"/>
      </patternFill>
    </fill>
    <fill>
      <patternFill patternType="solid">
        <fgColor rgb="FFFFFFCC"/>
        <bgColor indexed="64"/>
      </patternFill>
    </fill>
    <fill>
      <patternFill patternType="solid">
        <fgColor rgb="FF7030A0"/>
        <bgColor indexed="64"/>
      </patternFill>
    </fill>
  </fills>
  <borders count="28">
    <border>
      <left/>
      <right/>
      <top/>
      <bottom/>
      <diagonal/>
    </border>
    <border>
      <left style="thin">
        <color rgb="FFB2B2B2"/>
      </left>
      <right style="thin">
        <color rgb="FFB2B2B2"/>
      </right>
      <top style="thin">
        <color rgb="FFB2B2B2"/>
      </top>
      <bottom style="thin">
        <color rgb="FFB2B2B2"/>
      </bottom>
    </border>
    <border>
      <left style="thin">
        <color theme="1" tint="0.49998000264167786"/>
      </left>
      <right style="medium">
        <color theme="1" tint="0.49998000264167786"/>
      </right>
      <top style="thin">
        <color theme="1" tint="0.49998000264167786"/>
      </top>
      <bottom style="thin">
        <color theme="1" tint="0.49998000264167786"/>
      </bottom>
    </border>
    <border>
      <left style="thin">
        <color theme="1" tint="0.49998000264167786"/>
      </left>
      <right style="medium">
        <color theme="1" tint="0.49998000264167786"/>
      </right>
      <top style="thin">
        <color theme="1" tint="0.49998000264167786"/>
      </top>
      <bottom style="medium">
        <color theme="1" tint="0.49998000264167786"/>
      </bottom>
    </border>
    <border>
      <left/>
      <right/>
      <top style="medium">
        <color theme="1" tint="0.49998000264167786"/>
      </top>
      <bottom/>
    </border>
    <border>
      <left/>
      <right/>
      <top style="medium">
        <color theme="1" tint="0.49998000264167786"/>
      </top>
      <bottom style="medium">
        <color theme="1" tint="0.49998000264167786"/>
      </bottom>
    </border>
    <border>
      <left/>
      <right style="medium">
        <color theme="1" tint="0.49998000264167786"/>
      </right>
      <top/>
      <bottom/>
    </border>
    <border>
      <left style="medium">
        <color theme="1" tint="0.49998000264167786"/>
      </left>
      <right style="thin">
        <color theme="1" tint="0.49998000264167786"/>
      </right>
      <top style="thin">
        <color theme="1" tint="0.49998000264167786"/>
      </top>
      <bottom style="thin">
        <color theme="1" tint="0.49998000264167786"/>
      </bottom>
    </border>
    <border>
      <left/>
      <right/>
      <top/>
      <bottom style="thin">
        <color theme="1" tint="0.49998000264167786"/>
      </bottom>
    </border>
    <border>
      <left style="thin">
        <color theme="1" tint="0.49998000264167786"/>
      </left>
      <right style="thin">
        <color theme="1" tint="0.49998000264167786"/>
      </right>
      <top style="thin">
        <color theme="1" tint="0.49998000264167786"/>
      </top>
      <bottom style="thin">
        <color theme="1" tint="0.49998000264167786"/>
      </bottom>
    </border>
    <border>
      <left/>
      <right style="thin">
        <color theme="1" tint="0.49998000264167786"/>
      </right>
      <top style="thin">
        <color theme="1" tint="0.49998000264167786"/>
      </top>
      <bottom style="thin">
        <color theme="1" tint="0.49998000264167786"/>
      </bottom>
    </border>
    <border>
      <left style="thin">
        <color theme="1" tint="0.49998000264167786"/>
      </left>
      <right style="thin">
        <color theme="1" tint="0.49998000264167786"/>
      </right>
      <top style="thin">
        <color theme="1" tint="0.49998000264167786"/>
      </top>
      <bottom style="medium">
        <color theme="1" tint="0.49998000264167786"/>
      </bottom>
    </border>
    <border>
      <left/>
      <right style="thin">
        <color theme="1" tint="0.49998000264167786"/>
      </right>
      <top style="thin">
        <color theme="1" tint="0.49998000264167786"/>
      </top>
      <bottom style="medium">
        <color theme="1" tint="0.49998000264167786"/>
      </bottom>
    </border>
    <border>
      <left style="thin"/>
      <right style="thin"/>
      <top style="thin"/>
      <bottom style="thin"/>
    </border>
    <border>
      <left style="thin"/>
      <right/>
      <top style="thin"/>
      <bottom style="thin"/>
    </border>
    <border>
      <left style="medium">
        <color theme="1" tint="0.49998000264167786"/>
      </left>
      <right/>
      <top/>
      <bottom/>
    </border>
    <border>
      <left style="medium">
        <color theme="1" tint="0.49998000264167786"/>
      </left>
      <right/>
      <top style="medium">
        <color theme="1" tint="0.49998000264167786"/>
      </top>
      <bottom style="thin">
        <color theme="1" tint="0.49998000264167786"/>
      </bottom>
    </border>
    <border>
      <left/>
      <right style="medium">
        <color theme="1" tint="0.49998000264167786"/>
      </right>
      <top style="medium">
        <color theme="1" tint="0.49998000264167786"/>
      </top>
      <bottom/>
    </border>
    <border>
      <left style="medium">
        <color theme="1" tint="0.49998000264167786"/>
      </left>
      <right style="thin">
        <color theme="1" tint="0.49998000264167786"/>
      </right>
      <top style="thin">
        <color theme="1" tint="0.49998000264167786"/>
      </top>
      <bottom style="medium">
        <color theme="1" tint="0.49998000264167786"/>
      </bottom>
    </border>
    <border>
      <left/>
      <right/>
      <top/>
      <bottom style="medium">
        <color theme="1" tint="0.49998000264167786"/>
      </bottom>
    </border>
    <border>
      <left/>
      <right style="medium">
        <color theme="1" tint="0.49998000264167786"/>
      </right>
      <top/>
      <bottom style="medium">
        <color theme="1" tint="0.49998000264167786"/>
      </bottom>
    </border>
    <border>
      <left/>
      <right style="medium">
        <color theme="1" tint="0.49998000264167786"/>
      </right>
      <top style="medium">
        <color theme="1" tint="0.49998000264167786"/>
      </top>
      <bottom style="medium">
        <color theme="1" tint="0.49998000264167786"/>
      </bottom>
    </border>
    <border>
      <left style="medium">
        <color theme="1" tint="0.49998000264167786"/>
      </left>
      <right/>
      <top style="medium">
        <color theme="1" tint="0.49998000264167786"/>
      </top>
      <bottom style="medium">
        <color theme="1" tint="0.49998000264167786"/>
      </bottom>
    </border>
    <border>
      <left style="medium">
        <color theme="1" tint="0.49998000264167786"/>
      </left>
      <right/>
      <top style="medium">
        <color theme="1" tint="0.49998000264167786"/>
      </top>
      <bottom/>
    </border>
    <border>
      <left style="medium">
        <color theme="1" tint="0.49998000264167786"/>
      </left>
      <right/>
      <top/>
      <bottom style="medium">
        <color theme="1" tint="0.49998000264167786"/>
      </bottom>
    </border>
    <border>
      <left style="thin"/>
      <right style="thin"/>
      <top style="thin"/>
      <bottom/>
    </border>
    <border>
      <left style="thin"/>
      <right style="thin"/>
      <top style="thin"/>
      <bottom style="double"/>
    </border>
    <border>
      <left/>
      <right/>
      <top style="thin"/>
      <bottom style="double"/>
    </border>
  </borders>
  <cellStyleXfs count="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0" borderId="0">
      <alignment/>
      <protection/>
    </xf>
    <xf numFmtId="44" fontId="0" fillId="0" borderId="0" applyFont="0" applyFill="0" applyBorder="0" applyAlignment="0" applyProtection="0"/>
    <xf numFmtId="0" fontId="0" fillId="4" borderId="1" applyNumberFormat="0" applyFont="0" applyAlignment="0" applyProtection="0"/>
  </cellStyleXfs>
  <cellXfs count="126">
    <xf numFmtId="0" fontId="0" fillId="0" borderId="0" xfId="0"/>
    <xf numFmtId="0" fontId="2" fillId="0" borderId="0" xfId="0" applyFont="1"/>
    <xf numFmtId="0" fontId="4" fillId="0" borderId="0" xfId="0" applyFont="1" applyBorder="1" applyAlignment="1">
      <alignment wrapText="1"/>
    </xf>
    <xf numFmtId="44" fontId="3" fillId="0" borderId="0" xfId="20" applyNumberFormat="1" applyFont="1" applyFill="1" applyBorder="1"/>
    <xf numFmtId="44" fontId="4" fillId="0" borderId="0" xfId="20" applyNumberFormat="1" applyFont="1" applyFill="1" applyBorder="1"/>
    <xf numFmtId="0" fontId="2" fillId="0" borderId="0" xfId="0" applyFont="1" applyBorder="1" applyAlignment="1">
      <alignment horizontal="left"/>
    </xf>
    <xf numFmtId="0" fontId="8" fillId="0" borderId="0" xfId="0" applyFont="1" applyBorder="1" applyAlignment="1">
      <alignment/>
    </xf>
    <xf numFmtId="44" fontId="12" fillId="0" borderId="0" xfId="0" applyNumberFormat="1" applyFont="1" applyFill="1" applyBorder="1"/>
    <xf numFmtId="0" fontId="10" fillId="3" borderId="2" xfId="21" applyFont="1" applyBorder="1"/>
    <xf numFmtId="0" fontId="10" fillId="3" borderId="3" xfId="21" applyFont="1" applyBorder="1"/>
    <xf numFmtId="0" fontId="7" fillId="0" borderId="4" xfId="0" applyFont="1" applyBorder="1" applyAlignment="1">
      <alignment horizontal="right"/>
    </xf>
    <xf numFmtId="0" fontId="3" fillId="0" borderId="5" xfId="0" applyFont="1" applyBorder="1" applyAlignment="1">
      <alignment horizontal="right"/>
    </xf>
    <xf numFmtId="0" fontId="13" fillId="0" borderId="6" xfId="0" applyFont="1" applyBorder="1"/>
    <xf numFmtId="44" fontId="12" fillId="0" borderId="0" xfId="0" applyNumberFormat="1" applyFont="1" applyFill="1" applyBorder="1"/>
    <xf numFmtId="44" fontId="14" fillId="0" borderId="0" xfId="0" applyNumberFormat="1" applyFont="1" applyFill="1" applyBorder="1"/>
    <xf numFmtId="1" fontId="0" fillId="0" borderId="0" xfId="0" applyNumberFormat="1"/>
    <xf numFmtId="0" fontId="10" fillId="0" borderId="0" xfId="0" applyFont="1" applyBorder="1" applyAlignment="1">
      <alignment/>
    </xf>
    <xf numFmtId="0" fontId="10" fillId="0" borderId="6" xfId="0" applyFont="1" applyBorder="1" applyAlignment="1">
      <alignment/>
    </xf>
    <xf numFmtId="0" fontId="0" fillId="0" borderId="0" xfId="0"/>
    <xf numFmtId="1" fontId="0" fillId="0" borderId="0" xfId="0" applyNumberFormat="1" applyAlignment="1">
      <alignment horizontal="left"/>
    </xf>
    <xf numFmtId="44" fontId="0" fillId="0" borderId="0" xfId="0" applyNumberFormat="1"/>
    <xf numFmtId="0" fontId="8" fillId="0" borderId="0" xfId="0" applyFont="1" applyBorder="1" applyAlignment="1">
      <alignment vertical="top"/>
    </xf>
    <xf numFmtId="0" fontId="0" fillId="0" borderId="0" xfId="0" applyBorder="1" applyAlignment="1">
      <alignment horizontal="right" vertical="top"/>
    </xf>
    <xf numFmtId="0" fontId="2" fillId="0" borderId="0" xfId="0" applyFont="1" applyBorder="1" applyAlignment="1">
      <alignment horizontal="left" vertical="top"/>
    </xf>
    <xf numFmtId="0" fontId="8" fillId="0" borderId="4" xfId="0" applyFont="1" applyBorder="1" applyAlignment="1">
      <alignment vertical="top"/>
    </xf>
    <xf numFmtId="0" fontId="3" fillId="0" borderId="4" xfId="0" applyFont="1" applyBorder="1" applyAlignment="1">
      <alignment horizontal="right" vertical="top"/>
    </xf>
    <xf numFmtId="49" fontId="10" fillId="0" borderId="4" xfId="0" applyNumberFormat="1" applyFont="1" applyBorder="1" applyAlignment="1">
      <alignment vertical="top"/>
    </xf>
    <xf numFmtId="0" fontId="10" fillId="0" borderId="0" xfId="0" applyFont="1" applyBorder="1" applyAlignment="1">
      <alignment vertical="top"/>
    </xf>
    <xf numFmtId="0" fontId="3" fillId="0" borderId="0" xfId="0" applyFont="1" applyBorder="1" applyAlignment="1">
      <alignment vertical="top"/>
    </xf>
    <xf numFmtId="0" fontId="8" fillId="3" borderId="5" xfId="21" applyFont="1" applyBorder="1" applyAlignment="1">
      <alignment horizontal="left" vertical="top"/>
    </xf>
    <xf numFmtId="49" fontId="7" fillId="0" borderId="5" xfId="21" applyNumberFormat="1" applyFont="1" applyFill="1" applyBorder="1" applyAlignment="1">
      <alignment horizontal="right" vertical="top"/>
    </xf>
    <xf numFmtId="49" fontId="8" fillId="3" borderId="5" xfId="21" applyNumberFormat="1" applyFont="1" applyBorder="1" applyAlignment="1">
      <alignment horizontal="left" vertical="top"/>
    </xf>
    <xf numFmtId="0" fontId="4" fillId="0" borderId="0" xfId="0" applyFont="1" applyBorder="1" applyAlignment="1">
      <alignment vertical="top" wrapText="1"/>
    </xf>
    <xf numFmtId="0" fontId="4" fillId="0" borderId="0" xfId="0" applyFont="1" applyBorder="1" applyAlignment="1">
      <alignment horizontal="center" vertical="top" wrapText="1"/>
    </xf>
    <xf numFmtId="0" fontId="3" fillId="0" borderId="0" xfId="0" applyFont="1" applyFill="1" applyBorder="1" applyAlignment="1">
      <alignment vertical="top" wrapText="1"/>
    </xf>
    <xf numFmtId="44" fontId="9" fillId="3" borderId="0" xfId="21" applyNumberFormat="1" applyFont="1" applyBorder="1" applyAlignment="1">
      <alignment vertical="top"/>
    </xf>
    <xf numFmtId="0" fontId="3" fillId="0" borderId="0" xfId="0" applyFont="1" applyFill="1" applyBorder="1" applyAlignment="1">
      <alignment vertical="top"/>
    </xf>
    <xf numFmtId="0" fontId="3" fillId="0" borderId="0" xfId="0" applyFont="1" applyFill="1" applyBorder="1" applyAlignment="1">
      <alignment horizontal="center" vertical="top"/>
    </xf>
    <xf numFmtId="0" fontId="11" fillId="0" borderId="0" xfId="0" applyNumberFormat="1" applyFont="1" applyFill="1" applyBorder="1" applyAlignment="1">
      <alignment vertical="top"/>
    </xf>
    <xf numFmtId="0" fontId="2" fillId="3" borderId="7" xfId="21" applyFont="1" applyBorder="1" applyAlignment="1">
      <alignment horizontal="center" vertical="top"/>
    </xf>
    <xf numFmtId="0" fontId="13" fillId="0" borderId="0" xfId="0" applyFont="1" applyBorder="1" applyAlignment="1">
      <alignment vertical="top"/>
    </xf>
    <xf numFmtId="0" fontId="13" fillId="0" borderId="8" xfId="0" applyFont="1" applyBorder="1" applyAlignment="1">
      <alignment horizontal="left" vertical="top"/>
    </xf>
    <xf numFmtId="0" fontId="9" fillId="3" borderId="9" xfId="21" applyFont="1" applyBorder="1" applyAlignment="1">
      <alignment vertical="top"/>
    </xf>
    <xf numFmtId="0" fontId="9" fillId="3" borderId="10" xfId="21" applyFont="1" applyBorder="1" applyAlignment="1">
      <alignment horizontal="left" vertical="top"/>
    </xf>
    <xf numFmtId="0" fontId="9" fillId="3" borderId="11" xfId="21" applyFont="1" applyBorder="1" applyAlignment="1">
      <alignment vertical="top"/>
    </xf>
    <xf numFmtId="0" fontId="9" fillId="3" borderId="12" xfId="21" applyFont="1" applyBorder="1" applyAlignment="1">
      <alignment horizontal="left" vertical="top"/>
    </xf>
    <xf numFmtId="0" fontId="3" fillId="0" borderId="0" xfId="0" applyFont="1" applyBorder="1" applyAlignment="1">
      <alignment vertical="top"/>
    </xf>
    <xf numFmtId="0" fontId="3" fillId="0" borderId="0" xfId="0" applyFont="1" applyFill="1" applyBorder="1" applyAlignment="1">
      <alignment vertical="top"/>
    </xf>
    <xf numFmtId="0" fontId="3" fillId="0" borderId="0" xfId="0" applyFont="1" applyFill="1" applyBorder="1" applyAlignment="1">
      <alignment vertical="top" wrapText="1"/>
    </xf>
    <xf numFmtId="0" fontId="3" fillId="0" borderId="0" xfId="0" applyFont="1" applyFill="1" applyBorder="1" applyAlignment="1">
      <alignment horizontal="center" vertical="top"/>
    </xf>
    <xf numFmtId="0" fontId="11" fillId="0" borderId="0" xfId="0" applyNumberFormat="1" applyFont="1" applyFill="1" applyBorder="1" applyAlignment="1">
      <alignment vertical="top"/>
    </xf>
    <xf numFmtId="0" fontId="0" fillId="0" borderId="0" xfId="0" applyAlignment="1">
      <alignment vertical="top"/>
    </xf>
    <xf numFmtId="0" fontId="6" fillId="0" borderId="0" xfId="0" applyFont="1" applyBorder="1" applyAlignment="1">
      <alignment horizontal="left" vertical="top"/>
    </xf>
    <xf numFmtId="0" fontId="9" fillId="3" borderId="0" xfId="21" applyFont="1" applyAlignment="1">
      <alignment vertical="top"/>
    </xf>
    <xf numFmtId="0" fontId="9" fillId="3" borderId="0" xfId="21" applyNumberFormat="1" applyFont="1" applyBorder="1" applyAlignment="1">
      <alignment vertical="top"/>
    </xf>
    <xf numFmtId="44" fontId="3" fillId="0" borderId="0" xfId="0" applyNumberFormat="1" applyFont="1" applyFill="1"/>
    <xf numFmtId="44" fontId="4" fillId="0" borderId="0" xfId="0" applyNumberFormat="1" applyFont="1" applyFill="1"/>
    <xf numFmtId="44" fontId="3" fillId="0" borderId="0" xfId="0" applyNumberFormat="1" applyFont="1" applyFill="1" applyBorder="1"/>
    <xf numFmtId="44" fontId="4" fillId="0" borderId="0" xfId="0" applyNumberFormat="1" applyFont="1" applyFill="1" applyBorder="1"/>
    <xf numFmtId="0" fontId="0" fillId="0" borderId="13" xfId="0" applyFont="1" applyBorder="1"/>
    <xf numFmtId="44" fontId="14" fillId="0" borderId="0" xfId="0" applyNumberFormat="1" applyFont="1" applyFill="1" applyBorder="1"/>
    <xf numFmtId="0" fontId="0" fillId="0" borderId="14" xfId="0" applyFont="1" applyBorder="1"/>
    <xf numFmtId="0" fontId="0" fillId="0" borderId="13" xfId="0" applyFont="1" applyBorder="1" applyAlignment="1">
      <alignment wrapText="1"/>
    </xf>
    <xf numFmtId="0" fontId="0" fillId="0" borderId="0" xfId="0" applyFont="1" applyAlignment="1">
      <alignment vertical="center"/>
    </xf>
    <xf numFmtId="0" fontId="0" fillId="0" borderId="13" xfId="0" applyFont="1" applyBorder="1" applyAlignment="1">
      <alignment vertical="center"/>
    </xf>
    <xf numFmtId="0" fontId="13" fillId="0" borderId="15" xfId="0" applyFont="1" applyBorder="1" applyAlignment="1">
      <alignment horizontal="left" vertical="top"/>
    </xf>
    <xf numFmtId="0" fontId="13" fillId="0" borderId="0" xfId="0" applyFont="1" applyBorder="1" applyAlignment="1">
      <alignment horizontal="left" vertical="top"/>
    </xf>
    <xf numFmtId="0" fontId="9" fillId="3" borderId="7" xfId="21" applyFont="1" applyBorder="1" applyAlignment="1">
      <alignment horizontal="left" vertical="top"/>
    </xf>
    <xf numFmtId="0" fontId="9" fillId="3" borderId="9" xfId="21" applyFont="1" applyBorder="1" applyAlignment="1">
      <alignment horizontal="left" vertical="top"/>
    </xf>
    <xf numFmtId="0" fontId="5" fillId="0" borderId="0" xfId="0" applyFont="1" applyBorder="1" applyAlignment="1">
      <alignment horizontal="center" vertical="top"/>
    </xf>
    <xf numFmtId="0" fontId="6" fillId="0" borderId="0" xfId="0" applyFont="1" applyBorder="1" applyAlignment="1">
      <alignment horizontal="left" vertical="top"/>
    </xf>
    <xf numFmtId="0" fontId="13" fillId="0" borderId="0" xfId="0" applyFont="1" applyBorder="1" applyAlignment="1">
      <alignment horizontal="left"/>
    </xf>
    <xf numFmtId="0" fontId="9" fillId="3" borderId="9" xfId="21" applyFont="1" applyBorder="1" applyAlignment="1">
      <alignment horizontal="left" wrapText="1"/>
    </xf>
    <xf numFmtId="0" fontId="15" fillId="5" borderId="16" xfId="0" applyFont="1" applyFill="1" applyBorder="1" applyAlignment="1">
      <alignment horizontal="center"/>
    </xf>
    <xf numFmtId="0" fontId="15" fillId="5" borderId="4" xfId="0" applyFont="1" applyFill="1" applyBorder="1" applyAlignment="1">
      <alignment horizontal="center"/>
    </xf>
    <xf numFmtId="0" fontId="15" fillId="5" borderId="17" xfId="0" applyFont="1" applyFill="1" applyBorder="1" applyAlignment="1">
      <alignment horizontal="center"/>
    </xf>
    <xf numFmtId="0" fontId="0" fillId="0" borderId="0" xfId="0" applyFont="1" applyBorder="1" applyAlignment="1">
      <alignment horizontal="left"/>
    </xf>
    <xf numFmtId="0" fontId="0" fillId="0" borderId="6" xfId="0" applyFont="1" applyBorder="1" applyAlignment="1">
      <alignment horizontal="left"/>
    </xf>
    <xf numFmtId="0" fontId="9" fillId="3" borderId="18" xfId="21" applyFont="1" applyBorder="1" applyAlignment="1">
      <alignment horizontal="left" vertical="top"/>
    </xf>
    <xf numFmtId="0" fontId="9" fillId="3" borderId="11" xfId="21" applyFont="1" applyBorder="1" applyAlignment="1">
      <alignment horizontal="left" vertical="top"/>
    </xf>
    <xf numFmtId="0" fontId="3" fillId="0" borderId="0" xfId="0" applyFont="1" applyBorder="1" applyAlignment="1">
      <alignment horizontal="right" vertical="top"/>
    </xf>
    <xf numFmtId="0" fontId="8" fillId="0" borderId="0" xfId="0" applyFont="1" applyBorder="1" applyAlignment="1">
      <alignment horizontal="left"/>
    </xf>
    <xf numFmtId="49" fontId="8" fillId="0" borderId="0" xfId="0" applyNumberFormat="1" applyFont="1" applyBorder="1" applyAlignment="1">
      <alignment horizontal="left"/>
    </xf>
    <xf numFmtId="0" fontId="2" fillId="0" borderId="0" xfId="0" applyFont="1" applyAlignment="1">
      <alignment horizontal="center"/>
    </xf>
    <xf numFmtId="0" fontId="3" fillId="0" borderId="15" xfId="0" applyFont="1" applyBorder="1" applyAlignment="1">
      <alignment horizontal="right" vertical="top"/>
    </xf>
    <xf numFmtId="0" fontId="10" fillId="0" borderId="0" xfId="0" applyFont="1" applyBorder="1" applyAlignment="1">
      <alignment horizontal="left"/>
    </xf>
    <xf numFmtId="0" fontId="10" fillId="0" borderId="6" xfId="0" applyFont="1" applyBorder="1" applyAlignment="1">
      <alignment horizontal="left"/>
    </xf>
    <xf numFmtId="0" fontId="10" fillId="0" borderId="19" xfId="0" applyFont="1" applyBorder="1" applyAlignment="1">
      <alignment horizontal="left"/>
    </xf>
    <xf numFmtId="0" fontId="10" fillId="0" borderId="20" xfId="0" applyFont="1" applyBorder="1" applyAlignment="1">
      <alignment horizontal="left"/>
    </xf>
    <xf numFmtId="0" fontId="0" fillId="0" borderId="0" xfId="0" applyAlignment="1">
      <alignment horizontal="center"/>
    </xf>
    <xf numFmtId="0" fontId="9" fillId="3" borderId="11" xfId="21" applyFont="1" applyBorder="1" applyAlignment="1">
      <alignment horizontal="left" wrapText="1"/>
    </xf>
    <xf numFmtId="0" fontId="16" fillId="0" borderId="16" xfId="0" applyFont="1" applyBorder="1" applyAlignment="1">
      <alignment horizontal="left"/>
    </xf>
    <xf numFmtId="0" fontId="16" fillId="0" borderId="4" xfId="0" applyFont="1" applyBorder="1" applyAlignment="1">
      <alignment horizontal="left"/>
    </xf>
    <xf numFmtId="0" fontId="16" fillId="0" borderId="17" xfId="0" applyFont="1" applyBorder="1" applyAlignment="1">
      <alignment horizontal="left"/>
    </xf>
    <xf numFmtId="0" fontId="3" fillId="0" borderId="0" xfId="0" applyFont="1" applyAlignment="1">
      <alignment horizontal="right" vertical="top"/>
    </xf>
    <xf numFmtId="49" fontId="8" fillId="3" borderId="5" xfId="21" applyNumberFormat="1" applyFont="1" applyBorder="1" applyAlignment="1">
      <alignment horizontal="left"/>
    </xf>
    <xf numFmtId="49" fontId="8" fillId="3" borderId="21" xfId="21" applyNumberFormat="1" applyFont="1" applyBorder="1" applyAlignment="1">
      <alignment horizontal="left"/>
    </xf>
    <xf numFmtId="0" fontId="0" fillId="0" borderId="0" xfId="0" applyAlignment="1">
      <alignment horizontal="right" vertical="top"/>
    </xf>
    <xf numFmtId="0" fontId="0" fillId="0" borderId="0" xfId="0" applyAlignment="1">
      <alignment horizontal="left"/>
    </xf>
    <xf numFmtId="0" fontId="3" fillId="0" borderId="22" xfId="0" applyFont="1" applyBorder="1" applyAlignment="1">
      <alignment horizontal="right" vertical="top"/>
    </xf>
    <xf numFmtId="0" fontId="3" fillId="0" borderId="5" xfId="0" applyFont="1" applyBorder="1" applyAlignment="1">
      <alignment horizontal="right" vertical="top"/>
    </xf>
    <xf numFmtId="0" fontId="3" fillId="0" borderId="23" xfId="0" applyFont="1" applyBorder="1" applyAlignment="1">
      <alignment horizontal="right" vertical="top"/>
    </xf>
    <xf numFmtId="0" fontId="3" fillId="0" borderId="4" xfId="0" applyFont="1" applyBorder="1" applyAlignment="1">
      <alignment horizontal="right" vertical="top"/>
    </xf>
    <xf numFmtId="0" fontId="3" fillId="0" borderId="24" xfId="0" applyFont="1" applyBorder="1" applyAlignment="1">
      <alignment horizontal="right" vertical="top"/>
    </xf>
    <xf numFmtId="0" fontId="3" fillId="0" borderId="19" xfId="0" applyFont="1" applyBorder="1" applyAlignment="1">
      <alignment horizontal="right" vertical="top"/>
    </xf>
    <xf numFmtId="49" fontId="10" fillId="0" borderId="4" xfId="0" applyNumberFormat="1" applyFont="1" applyBorder="1" applyAlignment="1">
      <alignment horizontal="center"/>
    </xf>
    <xf numFmtId="49" fontId="10" fillId="0" borderId="17" xfId="0" applyNumberFormat="1" applyFont="1" applyBorder="1" applyAlignment="1">
      <alignment horizontal="center"/>
    </xf>
    <xf numFmtId="0" fontId="0" fillId="0" borderId="13" xfId="0" applyFont="1" applyBorder="1" applyAlignment="1">
      <alignment vertical="center" wrapText="1"/>
    </xf>
    <xf numFmtId="0" fontId="17" fillId="0" borderId="25" xfId="0" applyFont="1" applyBorder="1" applyAlignment="1">
      <alignment horizontal="left"/>
    </xf>
    <xf numFmtId="0" fontId="0" fillId="0" borderId="26" xfId="0" applyFont="1" applyBorder="1"/>
    <xf numFmtId="0" fontId="9" fillId="3" borderId="27" xfId="21" applyNumberFormat="1" applyFont="1" applyBorder="1" applyAlignment="1">
      <alignment vertical="top"/>
    </xf>
    <xf numFmtId="44" fontId="3" fillId="0" borderId="27" xfId="0" applyNumberFormat="1" applyFont="1" applyFill="1" applyBorder="1"/>
    <xf numFmtId="44" fontId="4" fillId="0" borderId="27" xfId="0" applyNumberFormat="1" applyFont="1" applyFill="1" applyBorder="1"/>
    <xf numFmtId="44" fontId="9" fillId="3" borderId="0" xfId="21" applyNumberFormat="1" applyFont="1" applyBorder="1" applyAlignment="1">
      <alignment vertical="center"/>
    </xf>
    <xf numFmtId="44" fontId="3" fillId="0" borderId="0" xfId="20" applyNumberFormat="1" applyFont="1" applyFill="1" applyBorder="1" applyAlignment="1">
      <alignment vertical="center"/>
    </xf>
    <xf numFmtId="44" fontId="4" fillId="0" borderId="0" xfId="20" applyNumberFormat="1" applyFont="1" applyFill="1" applyBorder="1" applyAlignment="1">
      <alignment vertical="center"/>
    </xf>
    <xf numFmtId="0" fontId="0" fillId="0" borderId="14" xfId="0" applyFont="1" applyBorder="1" applyAlignment="1">
      <alignment vertical="center" wrapText="1"/>
    </xf>
    <xf numFmtId="0" fontId="3" fillId="0" borderId="13" xfId="0" applyFont="1" applyFill="1" applyBorder="1" applyAlignment="1">
      <alignment horizontal="center" vertical="top" wrapText="1"/>
    </xf>
    <xf numFmtId="0" fontId="3" fillId="0" borderId="13" xfId="0" applyFont="1" applyFill="1" applyBorder="1" applyAlignment="1">
      <alignment horizontal="center" vertical="center" wrapText="1"/>
    </xf>
    <xf numFmtId="0" fontId="3" fillId="0" borderId="13" xfId="0" applyNumberFormat="1" applyFont="1" applyFill="1" applyBorder="1" applyAlignment="1">
      <alignment horizontal="center" vertical="top" wrapText="1"/>
    </xf>
    <xf numFmtId="0" fontId="3" fillId="0" borderId="25" xfId="0" applyNumberFormat="1" applyFont="1" applyFill="1" applyBorder="1" applyAlignment="1">
      <alignment horizontal="center" vertical="top" wrapText="1"/>
    </xf>
    <xf numFmtId="0" fontId="3" fillId="0" borderId="26" xfId="0" applyNumberFormat="1" applyFont="1" applyFill="1" applyBorder="1" applyAlignment="1">
      <alignment horizontal="center" vertical="top" wrapText="1"/>
    </xf>
    <xf numFmtId="0" fontId="0" fillId="0" borderId="13" xfId="0" applyFont="1" applyBorder="1" applyAlignment="1">
      <alignment horizontal="center"/>
    </xf>
    <xf numFmtId="0" fontId="0" fillId="0" borderId="13" xfId="0" applyFont="1" applyBorder="1" applyAlignment="1">
      <alignment horizontal="center" vertical="center"/>
    </xf>
    <xf numFmtId="0" fontId="0" fillId="0" borderId="25" xfId="0" applyFont="1" applyBorder="1" applyAlignment="1">
      <alignment horizontal="center"/>
    </xf>
    <xf numFmtId="0" fontId="0" fillId="0" borderId="26" xfId="0" applyFont="1" applyBorder="1" applyAlignment="1">
      <alignment horizontal="center"/>
    </xf>
  </cellXfs>
  <cellStyles count="11">
    <cellStyle name="Normal" xfId="0"/>
    <cellStyle name="Percent" xfId="15"/>
    <cellStyle name="Currency" xfId="16"/>
    <cellStyle name="Currency [0]" xfId="17"/>
    <cellStyle name="Comma" xfId="18"/>
    <cellStyle name="Comma [0]" xfId="19"/>
    <cellStyle name="40 % – Zvýraznění6" xfId="20"/>
    <cellStyle name="40 % – Zvýraznění2" xfId="21"/>
    <cellStyle name="Normální 2" xfId="22"/>
    <cellStyle name="Měna 2" xfId="23"/>
    <cellStyle name="Poznámka 2" xfId="24"/>
  </cellStyles>
  <dxfs count="24">
    <dxf>
      <font>
        <i val="0"/>
        <u val="none"/>
        <strike val="0"/>
        <sz val="10"/>
        <name val="Calibri"/>
      </font>
      <numFmt numFmtId="177" formatCode="0"/>
      <fill>
        <patternFill patternType="solid">
          <bgColor theme="0"/>
        </patternFill>
      </fill>
      <alignment horizontal="center" vertical="bottom" textRotation="0" wrapText="1" shrinkToFit="1" readingOrder="0"/>
      <border>
        <left style="thin"/>
        <right style="thin"/>
        <top style="thin"/>
        <bottom style="thin"/>
      </border>
    </dxf>
    <dxf>
      <font>
        <i val="0"/>
        <u val="none"/>
        <strike val="0"/>
        <sz val="10"/>
        <name val="Calibri"/>
        <color theme="8" tint="-0.24997000396251678"/>
      </font>
      <alignment vertical="top" textRotation="0" wrapText="1" shrinkToFit="1" readingOrder="0"/>
      <border>
        <left style="thin"/>
      </border>
    </dxf>
    <dxf>
      <font>
        <i val="0"/>
        <u val="none"/>
        <strike val="0"/>
        <sz val="10"/>
        <name val="Calibri"/>
      </font>
      <fill>
        <patternFill patternType="none"/>
      </fill>
      <alignment horizontal="general" vertical="top" textRotation="0" wrapText="1" shrinkToFit="1" readingOrder="0"/>
      <border>
        <left style="thin"/>
        <right style="thin"/>
        <top style="thin"/>
        <bottom style="thin"/>
      </border>
    </dxf>
    <dxf>
      <font>
        <b/>
        <i val="0"/>
        <u val="none"/>
        <strike val="0"/>
        <sz val="10"/>
        <name val="Calibri"/>
        <color rgb="FFC00000"/>
        <condense val="0"/>
        <extend val="0"/>
      </font>
      <numFmt numFmtId="44" formatCode="_-* #,##0.00\ &quot;Kč&quot;_-;\-* #,##0.00\ &quot;Kč&quot;_-;_-* &quot;-&quot;??\ &quot;Kč&quot;_-;_-@_-"/>
      <fill>
        <patternFill patternType="none"/>
      </fill>
      <border>
        <left/>
        <right/>
        <top/>
        <bottom/>
      </border>
    </dxf>
    <dxf>
      <font>
        <b val="0"/>
        <i val="0"/>
        <u val="none"/>
        <strike val="0"/>
        <sz val="10"/>
        <name val="Calibri"/>
        <color rgb="FFC00000"/>
        <condense val="0"/>
        <extend val="0"/>
      </font>
      <numFmt numFmtId="44" formatCode="_-* #,##0.00\ &quot;Kč&quot;_-;\-* #,##0.00\ &quot;Kč&quot;_-;_-* &quot;-&quot;??\ &quot;Kč&quot;_-;_-@_-"/>
      <fill>
        <patternFill patternType="none"/>
      </fill>
      <border>
        <left/>
        <right/>
        <top/>
        <bottom/>
      </border>
    </dxf>
    <dxf>
      <font>
        <b val="0"/>
        <i val="0"/>
        <u val="none"/>
        <strike val="0"/>
        <sz val="10"/>
        <name val="Calibri"/>
        <color rgb="FFC00000"/>
        <condense val="0"/>
        <extend val="0"/>
      </font>
      <numFmt numFmtId="44" formatCode="_-* #,##0.00\ &quot;Kč&quot;_-;\-* #,##0.00\ &quot;Kč&quot;_-;_-* &quot;-&quot;??\ &quot;Kč&quot;_-;_-@_-"/>
      <fill>
        <patternFill patternType="none"/>
      </fill>
      <border>
        <left/>
        <right/>
        <top/>
        <bottom/>
      </border>
    </dxf>
    <dxf>
      <font>
        <b val="0"/>
        <i val="0"/>
        <u val="none"/>
        <strike val="0"/>
        <sz val="10"/>
        <name val="Calibri"/>
        <color rgb="FF0070C0"/>
        <condense val="0"/>
        <extend val="0"/>
      </font>
      <numFmt numFmtId="178" formatCode="General"/>
      <fill>
        <patternFill patternType="none"/>
      </fill>
      <alignment horizontal="general" vertical="top" textRotation="0" wrapText="1" shrinkToFit="1" readingOrder="0"/>
      <border>
        <left/>
        <right/>
        <top/>
        <bottom/>
      </border>
    </dxf>
    <dxf>
      <font>
        <b val="0"/>
        <i val="0"/>
        <u val="none"/>
        <strike val="0"/>
        <sz val="10"/>
        <name val="Calibri"/>
        <color theme="1"/>
        <condense val="0"/>
        <extend val="0"/>
      </font>
      <fill>
        <patternFill patternType="none"/>
      </fill>
      <alignment horizontal="center" vertical="top" textRotation="0" wrapText="1" shrinkToFit="1" readingOrder="0"/>
      <border>
        <left/>
        <right/>
        <top/>
        <bottom/>
      </border>
    </dxf>
    <dxf>
      <font>
        <b val="0"/>
        <i val="0"/>
        <u val="none"/>
        <strike val="0"/>
        <sz val="10"/>
        <name val="Calibri"/>
        <color theme="1"/>
        <condense val="0"/>
        <extend val="0"/>
      </font>
      <fill>
        <patternFill patternType="none"/>
      </fill>
      <alignment horizontal="general" vertical="top" textRotation="0" wrapText="1" shrinkToFit="1" readingOrder="0"/>
      <border>
        <left/>
        <right/>
        <top/>
        <bottom/>
      </border>
    </dxf>
    <dxf>
      <font>
        <b val="0"/>
        <i val="0"/>
        <u val="none"/>
        <strike val="0"/>
        <sz val="10"/>
        <name val="Calibri"/>
        <color theme="1"/>
        <condense val="0"/>
        <extend val="0"/>
      </font>
      <fill>
        <patternFill patternType="none"/>
      </fill>
      <alignment horizontal="general" vertical="top" textRotation="0" wrapText="1" shrinkToFit="1" readingOrder="0"/>
      <border>
        <left/>
        <right/>
        <top/>
        <bottom/>
      </border>
    </dxf>
    <dxf>
      <font>
        <b val="0"/>
        <i val="0"/>
        <u val="none"/>
        <strike val="0"/>
        <sz val="10"/>
        <name val="Calibri"/>
        <color theme="1"/>
        <condense val="0"/>
        <extend val="0"/>
      </font>
      <alignment horizontal="general" vertical="top" textRotation="0" wrapText="1" shrinkToFit="1" readingOrder="0"/>
      <border>
        <left/>
        <right/>
        <top/>
        <bottom/>
      </border>
    </dxf>
    <dxf>
      <font>
        <b val="0"/>
        <i val="0"/>
        <u val="none"/>
        <strike val="0"/>
        <sz val="10"/>
        <name val="Calibri"/>
      </font>
      <numFmt numFmtId="178" formatCode="General"/>
      <fill>
        <patternFill patternType="none"/>
      </fill>
      <alignment horizontal="center" vertical="top" textRotation="0" wrapText="1" shrinkToFit="1" readingOrder="0"/>
      <border>
        <left style="thin"/>
        <right style="thin"/>
        <top style="thin"/>
        <bottom style="thin"/>
      </border>
    </dxf>
    <dxf>
      <font>
        <i val="0"/>
        <u val="none"/>
        <strike val="0"/>
        <sz val="10"/>
        <name val="Calibri"/>
      </font>
      <fill>
        <patternFill patternType="none"/>
      </fill>
      <alignment horizontal="general" vertical="top" textRotation="0" wrapText="1" shrinkToFit="1" readingOrder="0"/>
    </dxf>
    <dxf>
      <numFmt numFmtId="44" formatCode="_-* #,##0.00\ &quot;Kč&quot;_-;\-* #,##0.00\ &quot;Kč&quot;_-;_-* &quot;-&quot;??\ &quot;Kč&quot;_-;_-@_-"/>
    </dxf>
    <dxf>
      <font>
        <i val="0"/>
        <u val="none"/>
        <strike val="0"/>
        <sz val="10"/>
        <name val="Calibri"/>
      </font>
      <numFmt numFmtId="44" formatCode="_-* #,##0.00\ &quot;Kč&quot;_-;\-* #,##0.00\ &quot;Kč&quot;_-;_-* &quot;-&quot;??\ &quot;Kč&quot;_-;_-@_-"/>
      <fill>
        <patternFill patternType="none"/>
      </fill>
    </dxf>
    <dxf>
      <font>
        <i val="0"/>
        <u val="none"/>
        <strike val="0"/>
        <sz val="10"/>
        <name val="Calibri"/>
      </font>
      <numFmt numFmtId="44" formatCode="_-* #,##0.00\ &quot;Kč&quot;_-;\-* #,##0.00\ &quot;Kč&quot;_-;_-* &quot;-&quot;??\ &quot;Kč&quot;_-;_-@_-"/>
      <fill>
        <patternFill patternType="none"/>
      </fill>
    </dxf>
    <dxf>
      <font>
        <i val="0"/>
        <u val="none"/>
        <strike val="0"/>
        <sz val="10"/>
        <name val="Calibri"/>
      </font>
      <numFmt numFmtId="44" formatCode="_-* #,##0.00\ &quot;Kč&quot;_-;\-* #,##0.00\ &quot;Kč&quot;_-;_-* &quot;-&quot;??\ &quot;Kč&quot;_-;_-@_-"/>
      <fill>
        <patternFill patternType="none"/>
      </fill>
    </dxf>
    <dxf>
      <font>
        <i val="0"/>
        <u val="none"/>
        <strike val="0"/>
        <sz val="10"/>
        <name val="Calibri"/>
      </font>
    </dxf>
    <dxf>
      <font>
        <i val="0"/>
        <u val="none"/>
        <strike val="0"/>
        <sz val="10"/>
        <name val="Calibri"/>
      </font>
      <fill>
        <patternFill patternType="none"/>
      </fill>
    </dxf>
    <dxf>
      <font>
        <b/>
        <i val="0"/>
        <u val="none"/>
        <strike val="0"/>
        <sz val="10"/>
        <name val="Calibri"/>
        <color theme="1"/>
        <condense val="0"/>
        <extend val="0"/>
      </font>
      <alignment horizontal="general" vertical="bottom" textRotation="0" wrapText="1" shrinkToFit="1" readingOrder="0"/>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pivotCacheDefinition" Target="pivotCache/pivotCacheDefinition1.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28575</xdr:colOff>
      <xdr:row>53</xdr:row>
      <xdr:rowOff>114300</xdr:rowOff>
    </xdr:from>
    <xdr:ext cx="9248775" cy="7324725"/>
    <xdr:sp macro="" textlink="">
      <xdr:nvSpPr>
        <xdr:cNvPr id="3" name="TextovéPole 2"/>
        <xdr:cNvSpPr txBox="1"/>
      </xdr:nvSpPr>
      <xdr:spPr>
        <a:xfrm>
          <a:off x="190500" y="10839450"/>
          <a:ext cx="9248775" cy="73247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tIns="72000" bIns="72000" numCol="1" spcCol="108000" rtlCol="0" anchor="t">
          <a:noAutofit/>
        </a:bodyPr>
        <a:lstStyle/>
        <a:p>
          <a:pPr algn="ctr"/>
          <a:r>
            <a:rPr lang="cs-CZ" sz="1200" b="1">
              <a:solidFill>
                <a:schemeClr val="dk1"/>
              </a:solidFill>
              <a:effectLst/>
              <a:latin typeface="+mn-lt"/>
              <a:ea typeface="+mn-ea"/>
              <a:cs typeface="Courier New" panose="02070309020205020404" pitchFamily="49" charset="0"/>
            </a:rPr>
            <a:t>Obchodní a platební podmínky</a:t>
          </a:r>
        </a:p>
        <a:p>
          <a:pPr algn="ctr"/>
          <a:r>
            <a:rPr lang="cs-CZ" sz="900">
              <a:solidFill>
                <a:schemeClr val="dk1"/>
              </a:solidFill>
              <a:effectLst/>
              <a:latin typeface="+mn-lt"/>
              <a:ea typeface="+mn-ea"/>
              <a:cs typeface="Courier New" panose="02070309020205020404" pitchFamily="49" charset="0"/>
            </a:rPr>
            <a:t>Tyto obchodní a platební</a:t>
          </a:r>
          <a:r>
            <a:rPr lang="cs-CZ" sz="900" baseline="0">
              <a:solidFill>
                <a:schemeClr val="dk1"/>
              </a:solidFill>
              <a:effectLst/>
              <a:latin typeface="+mn-lt"/>
              <a:ea typeface="+mn-ea"/>
              <a:cs typeface="Courier New" panose="02070309020205020404" pitchFamily="49" charset="0"/>
            </a:rPr>
            <a:t> </a:t>
          </a:r>
          <a:r>
            <a:rPr lang="cs-CZ" sz="900">
              <a:solidFill>
                <a:schemeClr val="dk1"/>
              </a:solidFill>
              <a:effectLst/>
              <a:latin typeface="+mn-lt"/>
              <a:ea typeface="+mn-ea"/>
              <a:cs typeface="Courier New" panose="02070309020205020404" pitchFamily="49" charset="0"/>
            </a:rPr>
            <a:t>podmínky jsou nedílnou součástí nabídky dodavatele a objednávky vystavené objednatelem.</a:t>
          </a:r>
        </a:p>
        <a:p>
          <a:r>
            <a:rPr lang="cs-CZ" sz="900">
              <a:solidFill>
                <a:schemeClr val="dk1"/>
              </a:solidFill>
              <a:effectLst/>
              <a:latin typeface="+mn-lt"/>
              <a:ea typeface="+mn-ea"/>
              <a:cs typeface="Courier New" panose="02070309020205020404" pitchFamily="49" charset="0"/>
            </a:rPr>
            <a:t> </a:t>
          </a:r>
        </a:p>
        <a:p>
          <a:r>
            <a:rPr lang="cs-CZ" sz="900" b="1">
              <a:solidFill>
                <a:schemeClr val="dk1"/>
              </a:solidFill>
              <a:effectLst/>
              <a:latin typeface="+mn-lt"/>
              <a:ea typeface="+mn-ea"/>
              <a:cs typeface="+mn-cs"/>
            </a:rPr>
            <a:t>I. Předmět a termín plnění</a:t>
          </a:r>
          <a:endParaRPr lang="cs-CZ" sz="900">
            <a:solidFill>
              <a:schemeClr val="dk1"/>
            </a:solidFill>
            <a:effectLst/>
            <a:latin typeface="+mn-lt"/>
            <a:ea typeface="+mn-ea"/>
            <a:cs typeface="+mn-cs"/>
          </a:endParaRPr>
        </a:p>
        <a:p>
          <a:r>
            <a:rPr lang="cs-CZ" sz="900">
              <a:solidFill>
                <a:schemeClr val="dk1"/>
              </a:solidFill>
              <a:effectLst/>
              <a:latin typeface="+mn-lt"/>
              <a:ea typeface="+mn-ea"/>
              <a:cs typeface="+mn-cs"/>
            </a:rPr>
            <a:t>1. Předmětem plnění je dodávka zboží specifikovaného v objednávce s předáním v místě plnění. </a:t>
          </a:r>
        </a:p>
        <a:p>
          <a:r>
            <a:rPr lang="cs-CZ" sz="900">
              <a:solidFill>
                <a:schemeClr val="dk1"/>
              </a:solidFill>
              <a:effectLst/>
              <a:latin typeface="+mn-lt"/>
              <a:ea typeface="+mn-ea"/>
              <a:cs typeface="+mn-cs"/>
            </a:rPr>
            <a:t>2. Předmět plnění bude dodán do 5 pracovních dnů od účinnosti objednávky.</a:t>
          </a:r>
        </a:p>
        <a:p>
          <a:endParaRPr lang="cs-CZ" sz="900" b="1">
            <a:solidFill>
              <a:schemeClr val="dk1"/>
            </a:solidFill>
            <a:effectLst/>
            <a:latin typeface="+mn-lt"/>
            <a:ea typeface="+mn-ea"/>
            <a:cs typeface="+mn-cs"/>
          </a:endParaRPr>
        </a:p>
        <a:p>
          <a:r>
            <a:rPr lang="cs-CZ" sz="900" b="1">
              <a:solidFill>
                <a:schemeClr val="dk1"/>
              </a:solidFill>
              <a:effectLst/>
              <a:latin typeface="+mn-lt"/>
              <a:ea typeface="+mn-ea"/>
              <a:cs typeface="+mn-cs"/>
            </a:rPr>
            <a:t>II. Dodací podmínky</a:t>
          </a:r>
          <a:endParaRPr lang="cs-CZ" sz="900">
            <a:solidFill>
              <a:schemeClr val="dk1"/>
            </a:solidFill>
            <a:effectLst/>
            <a:latin typeface="+mn-lt"/>
            <a:ea typeface="+mn-ea"/>
            <a:cs typeface="+mn-cs"/>
          </a:endParaRPr>
        </a:p>
        <a:p>
          <a:r>
            <a:rPr lang="cs-CZ" sz="900">
              <a:solidFill>
                <a:schemeClr val="dk1"/>
              </a:solidFill>
              <a:effectLst/>
              <a:latin typeface="+mn-lt"/>
              <a:ea typeface="+mn-ea"/>
              <a:cs typeface="+mn-cs"/>
            </a:rPr>
            <a:t>1. Čas určený objednatelem pro převzetí dodávky je v pracovní dny v čase od 08:00 do 14:00.</a:t>
          </a:r>
        </a:p>
        <a:p>
          <a:r>
            <a:rPr lang="cs-CZ" sz="900">
              <a:solidFill>
                <a:schemeClr val="dk1"/>
              </a:solidFill>
              <a:effectLst/>
              <a:latin typeface="+mn-lt"/>
              <a:ea typeface="+mn-ea"/>
              <a:cs typeface="+mn-cs"/>
            </a:rPr>
            <a:t>2. Dodavatel je povinen předem oznámit termín dodání zboží oprávněné osobě objednatele.</a:t>
          </a:r>
        </a:p>
        <a:p>
          <a:r>
            <a:rPr lang="cs-CZ" sz="900">
              <a:solidFill>
                <a:schemeClr val="dk1"/>
              </a:solidFill>
              <a:effectLst/>
              <a:latin typeface="+mn-lt"/>
              <a:ea typeface="+mn-ea"/>
              <a:cs typeface="+mn-cs"/>
            </a:rPr>
            <a:t>3. Dodávka se považuje za splněnou, pokud předmět plnění bude řádně a včas předán pověřené osobě objednatele. Převzetí bude potvrzeno podpisem předávacího protokolu (dodacího listu) pověřenou osobou objednatele.</a:t>
          </a:r>
        </a:p>
        <a:p>
          <a:endParaRPr lang="cs-CZ" sz="900" b="1">
            <a:solidFill>
              <a:schemeClr val="dk1"/>
            </a:solidFill>
            <a:effectLst/>
            <a:latin typeface="+mn-lt"/>
            <a:ea typeface="+mn-ea"/>
            <a:cs typeface="+mn-cs"/>
          </a:endParaRPr>
        </a:p>
        <a:p>
          <a:r>
            <a:rPr lang="cs-CZ" sz="900" b="1">
              <a:solidFill>
                <a:schemeClr val="dk1"/>
              </a:solidFill>
              <a:effectLst/>
              <a:latin typeface="+mn-lt"/>
              <a:ea typeface="+mn-ea"/>
              <a:cs typeface="+mn-cs"/>
            </a:rPr>
            <a:t>III. Platební podmínky</a:t>
          </a:r>
          <a:endParaRPr lang="cs-CZ" sz="900">
            <a:solidFill>
              <a:schemeClr val="dk1"/>
            </a:solidFill>
            <a:effectLst/>
            <a:latin typeface="+mn-lt"/>
            <a:ea typeface="+mn-ea"/>
            <a:cs typeface="+mn-cs"/>
          </a:endParaRPr>
        </a:p>
        <a:p>
          <a:r>
            <a:rPr lang="cs-CZ" sz="900">
              <a:solidFill>
                <a:schemeClr val="dk1"/>
              </a:solidFill>
              <a:effectLst/>
              <a:latin typeface="+mn-lt"/>
              <a:ea typeface="+mn-ea"/>
              <a:cs typeface="+mn-cs"/>
            </a:rPr>
            <a:t>1. Cena uvedená v objednávce je konečná a zahrnuje veškeré náklady dodavatele vč. dopravy do místa plnění.</a:t>
          </a:r>
        </a:p>
        <a:p>
          <a:r>
            <a:rPr lang="cs-CZ" sz="900">
              <a:solidFill>
                <a:schemeClr val="dk1"/>
              </a:solidFill>
              <a:effectLst/>
              <a:latin typeface="+mn-lt"/>
              <a:ea typeface="+mn-ea"/>
              <a:cs typeface="+mn-cs"/>
            </a:rPr>
            <a:t>2. Cena za dodávku bude hrazena na základě faktury, kterou je dodavatel oprávněn vystavit po řádném předání předmětu koupě. Faktura musí mít všechny náležitosti daňového dokladu dle příslušných právních předpisů. Objednatel je oprávněn vrátit vadnou fakturu dodavateli, a to až do lhůty splatnosti. V takovém případě není objednatel v prodlení s úhradou ceny za dodávku. Nová lhůta splatnosti začíná běžet dnem doručení bezvadné faktury.</a:t>
          </a:r>
        </a:p>
        <a:p>
          <a:r>
            <a:rPr lang="cs-CZ" sz="900">
              <a:solidFill>
                <a:schemeClr val="dk1"/>
              </a:solidFill>
              <a:effectLst/>
              <a:latin typeface="+mn-lt"/>
              <a:ea typeface="+mn-ea"/>
              <a:cs typeface="+mn-cs"/>
            </a:rPr>
            <a:t>3. Splatnost faktury bude 21 kalendářních dnů ode dne doručení daňového dokladu objednateli.</a:t>
          </a:r>
        </a:p>
        <a:p>
          <a:r>
            <a:rPr lang="cs-CZ" sz="900">
              <a:solidFill>
                <a:schemeClr val="dk1"/>
              </a:solidFill>
              <a:effectLst/>
              <a:latin typeface="+mn-lt"/>
              <a:ea typeface="+mn-ea"/>
              <a:cs typeface="+mn-cs"/>
            </a:rPr>
            <a:t>4. Fakturu doručuje dodavatel v digitální formě ve formátu ISDOC/ISDOCX (případně PDF/A), elektronickou poštou nebo do datové schránky objednatele. Jiný způsob předání faktury objednateli je vyloučen.</a:t>
          </a:r>
        </a:p>
        <a:p>
          <a:endParaRPr lang="cs-CZ" sz="900" b="1">
            <a:solidFill>
              <a:schemeClr val="dk1"/>
            </a:solidFill>
            <a:effectLst/>
            <a:latin typeface="+mn-lt"/>
            <a:ea typeface="+mn-ea"/>
            <a:cs typeface="+mn-cs"/>
          </a:endParaRPr>
        </a:p>
        <a:p>
          <a:r>
            <a:rPr lang="cs-CZ" sz="900" b="1">
              <a:solidFill>
                <a:schemeClr val="dk1"/>
              </a:solidFill>
              <a:effectLst/>
              <a:latin typeface="+mn-lt"/>
              <a:ea typeface="+mn-ea"/>
              <a:cs typeface="+mn-cs"/>
            </a:rPr>
            <a:t>IV. Záruční podmínky</a:t>
          </a:r>
          <a:endParaRPr lang="cs-CZ" sz="900">
            <a:solidFill>
              <a:schemeClr val="dk1"/>
            </a:solidFill>
            <a:effectLst/>
            <a:latin typeface="+mn-lt"/>
            <a:ea typeface="+mn-ea"/>
            <a:cs typeface="+mn-cs"/>
          </a:endParaRPr>
        </a:p>
        <a:p>
          <a:r>
            <a:rPr lang="cs-CZ" sz="900">
              <a:solidFill>
                <a:schemeClr val="dk1"/>
              </a:solidFill>
              <a:effectLst/>
              <a:latin typeface="+mn-lt"/>
              <a:ea typeface="+mn-ea"/>
              <a:cs typeface="+mn-cs"/>
            </a:rPr>
            <a:t>1. Dodavatel poskytuje na dodávku záruku v délce 24 měsíců pro každou jednotlivou položku dodávky ode dne jeho dodání objednateli. Záruka se zejména vztahuje na vady materiálu, funkční vady nebo vady vzniklé při výrobě. Obsahem záruky je závazek dodavatele takovou vadu bezplatně odstranit, nebo dodat zboží náhradní. Záruční servis je zajišťován dodavatelem v místě plnění.</a:t>
          </a:r>
        </a:p>
        <a:p>
          <a:r>
            <a:rPr lang="cs-CZ" sz="900">
              <a:solidFill>
                <a:schemeClr val="dk1"/>
              </a:solidFill>
              <a:effectLst/>
              <a:latin typeface="+mn-lt"/>
              <a:ea typeface="+mn-ea"/>
              <a:cs typeface="+mn-cs"/>
            </a:rPr>
            <a:t>2. Dodavatel není odpovědný za vady, které byly prokazatelně způsobeny objednatelem, zejména chybným používáním dodaného zboží.</a:t>
          </a:r>
        </a:p>
        <a:p>
          <a:r>
            <a:rPr lang="cs-CZ" sz="900">
              <a:solidFill>
                <a:schemeClr val="dk1"/>
              </a:solidFill>
              <a:effectLst/>
              <a:latin typeface="+mn-lt"/>
              <a:ea typeface="+mn-ea"/>
              <a:cs typeface="+mn-cs"/>
            </a:rPr>
            <a:t>3. V případě výskytu vad po dobu záruky je objednatel povinen uplatnit nároky z odpovědnosti za vady u dodavatele neprodleně po zjištění vady, nejpozději však do konce záruční doby (reklamace).</a:t>
          </a:r>
        </a:p>
        <a:p>
          <a:r>
            <a:rPr lang="cs-CZ" sz="900">
              <a:solidFill>
                <a:schemeClr val="dk1"/>
              </a:solidFill>
              <a:effectLst/>
              <a:latin typeface="+mn-lt"/>
              <a:ea typeface="+mn-ea"/>
              <a:cs typeface="+mn-cs"/>
            </a:rPr>
            <a:t>4. Reklamace závad provádí objednatel vždy písemně a doručuje se e-mailem nebo datové schránky dodavatele.</a:t>
          </a:r>
        </a:p>
        <a:p>
          <a:r>
            <a:rPr lang="cs-CZ" sz="900">
              <a:solidFill>
                <a:schemeClr val="dk1"/>
              </a:solidFill>
              <a:effectLst/>
              <a:latin typeface="+mn-lt"/>
              <a:ea typeface="+mn-ea"/>
              <a:cs typeface="+mn-cs"/>
            </a:rPr>
            <a:t>5. Dodavatel je povinen záruční vady odstranit ve lhůtě do 15 pracovních dnů. Záruční vadu může dodavatel odstranit opravou, výměnou vadného dílu nebo dodáním nového zboží se stejnými nebo lepšími parametry.</a:t>
          </a:r>
        </a:p>
        <a:p>
          <a:endParaRPr lang="cs-CZ" sz="900" b="1">
            <a:solidFill>
              <a:schemeClr val="dk1"/>
            </a:solidFill>
            <a:effectLst/>
            <a:latin typeface="+mn-lt"/>
            <a:ea typeface="+mn-ea"/>
            <a:cs typeface="+mn-cs"/>
          </a:endParaRPr>
        </a:p>
        <a:p>
          <a:r>
            <a:rPr lang="cs-CZ" sz="900" b="1">
              <a:solidFill>
                <a:schemeClr val="dk1"/>
              </a:solidFill>
              <a:effectLst/>
              <a:latin typeface="+mn-lt"/>
              <a:ea typeface="+mn-ea"/>
              <a:cs typeface="+mn-cs"/>
            </a:rPr>
            <a:t>V. Sankce</a:t>
          </a:r>
          <a:endParaRPr lang="cs-CZ" sz="900">
            <a:solidFill>
              <a:schemeClr val="dk1"/>
            </a:solidFill>
            <a:effectLst/>
            <a:latin typeface="+mn-lt"/>
            <a:ea typeface="+mn-ea"/>
            <a:cs typeface="+mn-cs"/>
          </a:endParaRPr>
        </a:p>
        <a:p>
          <a:r>
            <a:rPr lang="cs-CZ" sz="900">
              <a:solidFill>
                <a:schemeClr val="dk1"/>
              </a:solidFill>
              <a:effectLst/>
              <a:latin typeface="+mn-lt"/>
              <a:ea typeface="+mn-ea"/>
              <a:cs typeface="+mn-cs"/>
            </a:rPr>
            <a:t>1. V případě, že dodavatel nedodrží termín dodání dle čl. I odst. 2, je povinen objednateli zaplatit smluvní pokutu ve výši 0,1 % z celkové ceny objednávky (vč. DPH) za každý den prodlení. </a:t>
          </a:r>
        </a:p>
        <a:p>
          <a:r>
            <a:rPr lang="cs-CZ" sz="900">
              <a:solidFill>
                <a:schemeClr val="dk1"/>
              </a:solidFill>
              <a:effectLst/>
              <a:latin typeface="+mn-lt"/>
              <a:ea typeface="+mn-ea"/>
              <a:cs typeface="+mn-cs"/>
            </a:rPr>
            <a:t>2. V případě, že dodavatel nedodrží termín záruční opravy dle čl. IV odst. 5, je povinen zaplatit smluvní pokutu ve výši 0,1 % z ceny položky (vč. DPH), minimálně však 20 Kč za každý den prodlení pro každou jednotlivý případ reklamace.</a:t>
          </a:r>
        </a:p>
        <a:p>
          <a:r>
            <a:rPr lang="cs-CZ" sz="900">
              <a:solidFill>
                <a:schemeClr val="dk1"/>
              </a:solidFill>
              <a:effectLst/>
              <a:latin typeface="+mn-lt"/>
              <a:ea typeface="+mn-ea"/>
              <a:cs typeface="+mn-cs"/>
            </a:rPr>
            <a:t>3. V případě, že objednatel nebo příjemce nedodrží dobu splatnosti faktur dle čl. III odst. 3, má dodavatel právo požadovat smluvní pokutu 0,1 % z celkové ceny objednávky (vč. DPH) za každý den prodlení. </a:t>
          </a:r>
        </a:p>
        <a:p>
          <a:r>
            <a:rPr lang="cs-CZ" sz="900">
              <a:solidFill>
                <a:schemeClr val="dk1"/>
              </a:solidFill>
              <a:effectLst/>
              <a:latin typeface="+mn-lt"/>
              <a:ea typeface="+mn-ea"/>
              <a:cs typeface="+mn-cs"/>
            </a:rPr>
            <a:t>4. Zaplacením smluvní pokuty či úroků z prodlení není dotčeno právo na náhradu škody.</a:t>
          </a:r>
        </a:p>
        <a:p>
          <a:endParaRPr lang="cs-CZ" sz="900" b="1">
            <a:solidFill>
              <a:schemeClr val="dk1"/>
            </a:solidFill>
            <a:effectLst/>
            <a:latin typeface="+mn-lt"/>
            <a:ea typeface="+mn-ea"/>
            <a:cs typeface="+mn-cs"/>
          </a:endParaRPr>
        </a:p>
        <a:p>
          <a:r>
            <a:rPr lang="cs-CZ" sz="900" b="1">
              <a:solidFill>
                <a:schemeClr val="dk1"/>
              </a:solidFill>
              <a:effectLst/>
              <a:latin typeface="+mn-lt"/>
              <a:ea typeface="+mn-ea"/>
              <a:cs typeface="+mn-cs"/>
            </a:rPr>
            <a:t>VI. Závěrečná ustanovení</a:t>
          </a:r>
          <a:endParaRPr lang="cs-CZ" sz="900">
            <a:solidFill>
              <a:schemeClr val="dk1"/>
            </a:solidFill>
            <a:effectLst/>
            <a:latin typeface="+mn-lt"/>
            <a:ea typeface="+mn-ea"/>
            <a:cs typeface="+mn-cs"/>
          </a:endParaRPr>
        </a:p>
        <a:p>
          <a:r>
            <a:rPr lang="cs-CZ" sz="900">
              <a:solidFill>
                <a:schemeClr val="dk1"/>
              </a:solidFill>
              <a:effectLst/>
              <a:latin typeface="+mn-lt"/>
              <a:ea typeface="+mn-ea"/>
              <a:cs typeface="+mn-cs"/>
            </a:rPr>
            <a:t>1. Dodavatel prohlašuje, že se na něj a/nebo poddodavatele a/nebo jím dodávaný předmět smlouvy nevztahují omezující opatření ve smyslu Nařízení Rady (EU) č. 269/2014 ze dne 17. března 2014 a/nebo Nařízení Rady (EU) č. 208/2014 ze dne 5. března 2014 a/nebo Nařízení Rady (ES) č. 765/2006 ze dne 18. května 2006 a zavazuje se bezodkladně informovat objednatele o změně tohoto stavu kdykoliv během plnění smlouvy.</a:t>
          </a:r>
        </a:p>
        <a:p>
          <a:r>
            <a:rPr lang="cs-CZ" sz="900">
              <a:solidFill>
                <a:schemeClr val="dk1"/>
              </a:solidFill>
              <a:effectLst/>
              <a:latin typeface="+mn-lt"/>
              <a:ea typeface="+mn-ea"/>
              <a:cs typeface="+mn-cs"/>
            </a:rPr>
            <a:t>2. V případě, že se na objednávku vztahují povinnosti uveřejnění dle zákona č. 340/2015 Sb., o registru smluv, v platném znění, povinnosti dle tohoto zákona v souvislosti s uveřejněním objednávky zajistí objednatel. Účinnost objednávky je v takovém případě stanovena dnem uveřejnění objednávky dle tohoto zákona.</a:t>
          </a:r>
        </a:p>
        <a:p>
          <a:r>
            <a:rPr lang="cs-CZ" sz="900">
              <a:solidFill>
                <a:schemeClr val="dk1"/>
              </a:solidFill>
              <a:effectLst/>
              <a:latin typeface="+mn-lt"/>
              <a:ea typeface="+mn-ea"/>
              <a:cs typeface="+mn-cs"/>
            </a:rPr>
            <a:t>3. Právní vztahy těmito obchodními podmínkami výslovně neupravené se řídí příslušnými ustanoveními občanského zákoníku.</a:t>
          </a:r>
        </a:p>
        <a:p>
          <a:r>
            <a:rPr lang="cs-CZ" sz="900">
              <a:solidFill>
                <a:schemeClr val="dk1"/>
              </a:solidFill>
              <a:effectLst/>
              <a:latin typeface="+mn-lt"/>
              <a:ea typeface="+mn-ea"/>
              <a:cs typeface="+mn-cs"/>
            </a:rPr>
            <a:t> </a:t>
          </a:r>
        </a:p>
        <a:p>
          <a:endParaRPr lang="cs-CZ" sz="900">
            <a:solidFill>
              <a:schemeClr val="dk1"/>
            </a:solidFill>
            <a:effectLst/>
            <a:latin typeface="+mn-lt"/>
            <a:ea typeface="+mn-ea"/>
            <a:cs typeface="Courier New" panose="02070309020205020404" pitchFamily="49" charset="0"/>
          </a:endParaRPr>
        </a:p>
      </xdr:txBody>
    </xdr:sp>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6" recordCount="7" refreshedBy="Jarema Jiří" refreshedVersion="6">
  <cacheSource type="worksheet">
    <worksheetSource name="Tabulka1"/>
  </cacheSource>
  <cacheFields count="14">
    <cacheField name="Poř.">
      <sharedItems containsSemiMixedTypes="0" containsString="0" containsMixedTypes="0" containsNumber="1" containsInteger="1" count="0"/>
    </cacheField>
    <cacheField name="Položka-typ">
      <sharedItems containsMixedTypes="0" count="0"/>
    </cacheField>
    <cacheField name="mininální požadované parametry">
      <sharedItems containsMixedTypes="0" count="0"/>
    </cacheField>
    <cacheField name="Počet kusů" numFmtId="1">
      <sharedItems containsSemiMixedTypes="0" containsString="0" containsMixedTypes="0" containsNumber="1" containsInteger="1" count="0"/>
    </cacheField>
    <cacheField name="Jednotková cena bez DPH" numFmtId="44">
      <sharedItems containsString="0" containsBlank="1" containsMixedTypes="1" count="0"/>
    </cacheField>
    <cacheField name="Nabídková cena bez DPH" numFmtId="44">
      <sharedItems containsSemiMixedTypes="0" containsString="0" containsMixedTypes="0" containsNumber="1" containsInteger="1" count="0"/>
    </cacheField>
    <cacheField name="DPH" numFmtId="44">
      <sharedItems containsSemiMixedTypes="0" containsString="0" containsMixedTypes="0" containsNumber="1" containsInteger="1" count="0"/>
    </cacheField>
    <cacheField name="Nabídková cena s DPH" numFmtId="44">
      <sharedItems containsSemiMixedTypes="0" containsString="0" containsMixedTypes="0" containsNumber="1" containsInteger="1" count="0"/>
    </cacheField>
    <cacheField name="správce" numFmtId="49">
      <sharedItems containsMixedTypes="0" count="0"/>
    </cacheField>
    <cacheField name="organizace" numFmtId="49">
      <sharedItems containsMixedTypes="0" count="0"/>
    </cacheField>
    <cacheField name="odbor/ pracoviště" numFmtId="49">
      <sharedItems containsMixedTypes="0" count="0"/>
    </cacheField>
    <cacheField name="umístění" numFmtId="49">
      <sharedItems containsMixedTypes="0" count="0"/>
    </cacheField>
    <cacheField name="POL" numFmtId="1">
      <sharedItems containsSemiMixedTypes="0" containsString="0" containsMixedTypes="0" containsNumber="1" containsInteger="1" count="2">
        <n v="5137"/>
        <n v="5139"/>
      </sharedItems>
    </cacheField>
    <cacheField name="ORG" numFmtId="1">
      <sharedItems containsSemiMixedTypes="0" containsString="0" containsMixedTypes="0" containsNumber="1" containsInteger="1" count="2">
        <n v="1110400"/>
        <n v="1110200"/>
      </sharedItems>
    </cacheField>
  </cacheFields>
</pivotCacheDefinition>
</file>

<file path=xl/pivotCache/pivotCacheRecords1.xml><?xml version="1.0" encoding="utf-8"?>
<pivotCacheRecords xmlns="http://schemas.openxmlformats.org/spreadsheetml/2006/main" xmlns:r="http://schemas.openxmlformats.org/officeDocument/2006/relationships" count="7">
  <r>
    <n v="1"/>
    <s v="bezdrátová sluchátka"/>
    <s v="Jabra Elite 4 Active,  černé"/>
    <n v="1"/>
    <m/>
    <n v="0"/>
    <n v="0"/>
    <n v="0"/>
    <s v="Uherek"/>
    <s v="MMK"/>
    <s v="OO-OIS"/>
    <s v="B/111,103"/>
    <x v="0"/>
    <x v="0"/>
  </r>
  <r>
    <n v="2"/>
    <s v="hydrogelová fólie na displej"/>
    <s v="Hydrogel Screen protector Xiaomi Mi Note 10 28040"/>
    <n v="1"/>
    <m/>
    <n v="0"/>
    <n v="0"/>
    <n v="0"/>
    <s v="Plačková"/>
    <s v="MMK"/>
    <s v="OO-OIS"/>
    <s v="B/103"/>
    <x v="1"/>
    <x v="1"/>
  </r>
  <r>
    <n v="3"/>
    <s v="tvrzené sklo"/>
    <s v="Huawei P9ite"/>
    <n v="1"/>
    <m/>
    <n v="0"/>
    <n v="0"/>
    <n v="0"/>
    <s v="Plačková"/>
    <s v="MMK"/>
    <s v="OM"/>
    <s v="Bošanská"/>
    <x v="1"/>
    <x v="1"/>
  </r>
  <r>
    <n v="4"/>
    <s v="pouzdro"/>
    <s v="Back Case Ultra Slim Huawei Y3 II Čiré"/>
    <n v="1"/>
    <m/>
    <n v="0"/>
    <n v="0"/>
    <n v="0"/>
    <s v="Plačková"/>
    <s v="MMK"/>
    <s v="OO-OIS"/>
    <s v="B/103, Siuda"/>
    <x v="1"/>
    <x v="1"/>
  </r>
  <r>
    <n v="5"/>
    <s v="tvrzené sklo"/>
    <s v="CUBE1 tvrzené sklo 0.33mm 2.5D Huawei Y3 II ACGLCUHUY3050"/>
    <n v="1"/>
    <m/>
    <n v="0"/>
    <n v="0"/>
    <n v="0"/>
    <s v="Plačková"/>
    <s v="MMK"/>
    <s v="OO-OIS"/>
    <s v="B/103, Siuda"/>
    <x v="1"/>
    <x v="1"/>
  </r>
  <r>
    <n v="6"/>
    <s v="tvrzené sklo"/>
    <s v="GoldGlass GOLD Edition 9H HUAWEI P30 30573"/>
    <n v="1"/>
    <m/>
    <n v="0"/>
    <n v="0"/>
    <n v="0"/>
    <s v="Plačková"/>
    <s v="MMK"/>
    <s v="OO-OIS"/>
    <s v="B/103"/>
    <x v="1"/>
    <x v="1"/>
  </r>
  <r>
    <n v="7"/>
    <s v="telefonní šňůra"/>
    <s v="Telefonní šňůra kroucená 0,5m černá"/>
    <n v="1"/>
    <m/>
    <n v="0"/>
    <n v="0"/>
    <n v="0"/>
    <s v="Stuchlík"/>
    <s v="MMK"/>
    <s v="OO-OIS"/>
    <s v="C/328"/>
    <x v="1"/>
    <x v="1"/>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Kontingenční tabulka2" cacheId="0" applyNumberFormats="0" applyBorderFormats="0" applyFontFormats="0" applyPatternFormats="0" applyAlignmentFormats="0" applyWidthHeightFormats="1" dataCaption="Hodnoty" showMissing="1" preserveFormatting="1" useAutoFormatting="1" itemPrintTitles="1" compactData="0" createdVersion="6" updatedVersion="6" indent="0" rowHeaderCaption="ORG" colHeaderCaption="POL" multipleFieldFilters="0" showMemberPropertyTips="1">
  <location ref="A3:D7" firstHeaderRow="1" firstDataRow="2" firstDataCol="1"/>
  <pivotFields count="14">
    <pivotField showAll="0"/>
    <pivotField showAll="0"/>
    <pivotField showAll="0"/>
    <pivotField showAll="0" numFmtId="1"/>
    <pivotField showAll="0"/>
    <pivotField showAll="0" numFmtId="44"/>
    <pivotField showAll="0" numFmtId="44"/>
    <pivotField dataField="1" showAll="0" numFmtId="44"/>
    <pivotField showAll="0"/>
    <pivotField showAll="0"/>
    <pivotField showAll="0"/>
    <pivotField showAll="0"/>
    <pivotField axis="axisCol" showAll="0" numFmtId="1">
      <items count="3">
        <item x="0"/>
        <item x="1"/>
        <item t="default"/>
      </items>
    </pivotField>
    <pivotField axis="axisRow" showAll="0" numFmtId="1">
      <items count="3">
        <item x="1"/>
        <item x="0"/>
        <item t="default"/>
      </items>
    </pivotField>
  </pivotFields>
  <rowFields count="1">
    <field x="13"/>
  </rowFields>
  <rowItems count="3">
    <i>
      <x/>
    </i>
    <i>
      <x v="1"/>
    </i>
    <i t="grand">
      <x/>
    </i>
  </rowItems>
  <colFields count="1">
    <field x="12"/>
  </colFields>
  <colItems count="3">
    <i>
      <x/>
    </i>
    <i>
      <x v="1"/>
    </i>
    <i t="grand">
      <x/>
    </i>
  </colItems>
  <dataFields count="1">
    <dataField name="Součet z Nabídková cena s DPH" fld="7" baseField="0" baseItem="0" numFmtId="44"/>
  </dataFields>
  <formats count="1">
    <format dxfId="13">
      <pivotArea outline="0" fieldPosition="0" collapsedLevelsAreSubtotals="1"/>
    </format>
  </formats>
  <pivotTableStyleInfo name="PivotStyleLight16" showRowHeaders="1" showColHeaders="1" showRowStripes="0" showColStripes="0" showLastColumn="1"/>
  <extLst>
    <ext xmlns:x14="http://schemas.microsoft.com/office/spreadsheetml/2009/9/main" uri="{962EF5D1-5CA2-4c93-8EF4-DBF5C05439D2}">
      <x14:pivotTableDefinition hideValuesRow="1"/>
    </ext>
  </extLst>
</pivotTableDefinition>
</file>

<file path=xl/tables/table1.xml><?xml version="1.0" encoding="utf-8"?>
<table xmlns="http://schemas.openxmlformats.org/spreadsheetml/2006/main" id="1" name="Tabulka1" displayName="Tabulka1" ref="B14:I35" totalsRowCount="1" headerRowDxfId="19" dataDxfId="18" totalsRowDxfId="17">
  <sortState ref="B6:J44">
    <sortCondition sortBy="value" ref="C6:C44"/>
  </sortState>
  <tableColumns count="8">
    <tableColumn id="1" name="Poř." dataDxfId="11" totalsRowLabel="Celkem" totalsRowDxfId="10">
      <calculatedColumnFormula>ROW(Tabulka1[[#This Row],[Poř.]])-14</calculatedColumnFormula>
    </tableColumn>
    <tableColumn id="2" name="Položka-typ" dataDxfId="12" totalsRowDxfId="9"/>
    <tableColumn id="3" name="mininální požadované parametry" dataDxfId="2" totalsRowDxfId="8"/>
    <tableColumn id="4" name="Počet kusů" dataDxfId="0" totalsRowDxfId="7"/>
    <tableColumn id="5" name="Jednotková cena bez DPH" dataDxfId="1" totalsRowDxfId="6"/>
    <tableColumn id="6" name="Nabídková cena bez DPH" dataDxfId="16" totalsRowFunction="sum" totalsRowDxfId="5">
      <calculatedColumnFormula>E15*F15</calculatedColumnFormula>
    </tableColumn>
    <tableColumn id="7" name="DPH" dataDxfId="15" totalsRowFunction="sum" totalsRowDxfId="4">
      <calculatedColumnFormula>G15*0.21</calculatedColumnFormula>
    </tableColumn>
    <tableColumn id="8" name="Nabídková cena s DPH" dataDxfId="14" totalsRowFunction="sum" totalsRowDxfId="3">
      <calculatedColumnFormula>H15+G15</calculatedColumnFormula>
    </tableColumn>
  </tableColumns>
  <tableStyleInfo name="TableStyleMedium2" showFirstColumn="0" showLastColumn="0" showRowStripes="0" showColumnStripes="0"/>
</table>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table" Target="../tables/table1.x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ivotTable" Target="../pivotTables/pivotTable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I50"/>
  <sheetViews>
    <sheetView showGridLines="0" tabSelected="1" workbookViewId="0" topLeftCell="A4">
      <selection activeCell="E15" sqref="E15:E34"/>
    </sheetView>
  </sheetViews>
  <sheetFormatPr defaultColWidth="9.140625" defaultRowHeight="15"/>
  <cols>
    <col min="1" max="1" width="2.421875" style="0" customWidth="1"/>
    <col min="2" max="2" width="6.140625" style="51" customWidth="1"/>
    <col min="3" max="3" width="33.140625" style="51" customWidth="1"/>
    <col min="4" max="4" width="61.00390625" style="51" bestFit="1" customWidth="1"/>
    <col min="5" max="5" width="8.57421875" style="51" customWidth="1"/>
    <col min="6" max="6" width="12.421875" style="51" customWidth="1"/>
    <col min="7" max="7" width="13.421875" style="0" customWidth="1"/>
    <col min="8" max="8" width="12.140625" style="0" customWidth="1"/>
    <col min="9" max="9" width="12.7109375" style="1" customWidth="1"/>
    <col min="10" max="10" width="10.28125" style="0" customWidth="1"/>
  </cols>
  <sheetData>
    <row r="1" spans="2:9" ht="15">
      <c r="B1" s="94" t="s">
        <v>27</v>
      </c>
      <c r="C1" s="94"/>
      <c r="D1" s="21" t="s">
        <v>8</v>
      </c>
      <c r="E1" s="21"/>
      <c r="F1" s="21"/>
      <c r="G1" s="6"/>
      <c r="H1" s="6"/>
      <c r="I1" s="6"/>
    </row>
    <row r="2" spans="2:9" ht="15">
      <c r="B2" s="80" t="s">
        <v>24</v>
      </c>
      <c r="C2" s="80"/>
      <c r="D2" s="81" t="s">
        <v>50</v>
      </c>
      <c r="E2" s="81"/>
      <c r="F2" s="81"/>
      <c r="G2" s="81"/>
      <c r="H2" s="81"/>
      <c r="I2" s="81"/>
    </row>
    <row r="3" spans="2:9" ht="15">
      <c r="B3" s="80" t="s">
        <v>25</v>
      </c>
      <c r="C3" s="80"/>
      <c r="D3" s="82" t="s">
        <v>44</v>
      </c>
      <c r="E3" s="82"/>
      <c r="F3" s="82"/>
      <c r="G3" s="82"/>
      <c r="H3" s="82"/>
      <c r="I3" s="82"/>
    </row>
    <row r="4" spans="2:9" ht="15.75" thickBot="1">
      <c r="B4" s="22"/>
      <c r="C4" s="22"/>
      <c r="D4" s="23"/>
      <c r="E4" s="23"/>
      <c r="F4" s="23"/>
      <c r="G4" s="5"/>
      <c r="H4" s="5"/>
      <c r="I4" s="5"/>
    </row>
    <row r="5" spans="2:9" ht="15">
      <c r="B5" s="101" t="s">
        <v>18</v>
      </c>
      <c r="C5" s="102"/>
      <c r="D5" s="24" t="s">
        <v>9</v>
      </c>
      <c r="E5" s="25" t="s">
        <v>13</v>
      </c>
      <c r="F5" s="26" t="s">
        <v>14</v>
      </c>
      <c r="G5" s="10" t="s">
        <v>15</v>
      </c>
      <c r="H5" s="105" t="s">
        <v>16</v>
      </c>
      <c r="I5" s="106"/>
    </row>
    <row r="6" spans="2:9" ht="15">
      <c r="B6" s="84" t="s">
        <v>19</v>
      </c>
      <c r="C6" s="80"/>
      <c r="D6" s="85" t="s">
        <v>28</v>
      </c>
      <c r="E6" s="85"/>
      <c r="F6" s="85"/>
      <c r="G6" s="85"/>
      <c r="H6" s="85"/>
      <c r="I6" s="86"/>
    </row>
    <row r="7" spans="2:9" ht="15">
      <c r="B7" s="84" t="s">
        <v>20</v>
      </c>
      <c r="C7" s="80"/>
      <c r="D7" s="85" t="s">
        <v>10</v>
      </c>
      <c r="E7" s="85"/>
      <c r="F7" s="85"/>
      <c r="G7" s="85"/>
      <c r="H7" s="85"/>
      <c r="I7" s="86"/>
    </row>
    <row r="8" spans="2:9" ht="15">
      <c r="B8" s="84" t="s">
        <v>21</v>
      </c>
      <c r="C8" s="80"/>
      <c r="D8" s="27" t="s">
        <v>17</v>
      </c>
      <c r="E8" s="28" t="s">
        <v>26</v>
      </c>
      <c r="F8" s="27" t="s">
        <v>11</v>
      </c>
      <c r="G8" s="16"/>
      <c r="H8" s="16"/>
      <c r="I8" s="17"/>
    </row>
    <row r="9" spans="2:9" ht="15.75" thickBot="1">
      <c r="B9" s="103" t="s">
        <v>22</v>
      </c>
      <c r="C9" s="104"/>
      <c r="D9" s="87" t="s">
        <v>46</v>
      </c>
      <c r="E9" s="87"/>
      <c r="F9" s="87"/>
      <c r="G9" s="87"/>
      <c r="H9" s="87"/>
      <c r="I9" s="88"/>
    </row>
    <row r="10" spans="2:9" ht="15.75" thickBot="1">
      <c r="B10" s="97"/>
      <c r="C10" s="97"/>
      <c r="D10" s="98"/>
      <c r="E10" s="98"/>
      <c r="F10" s="98"/>
      <c r="G10" s="98"/>
      <c r="H10" s="98"/>
      <c r="I10" s="98"/>
    </row>
    <row r="11" spans="2:9" ht="15.75" thickBot="1">
      <c r="B11" s="99" t="s">
        <v>23</v>
      </c>
      <c r="C11" s="100"/>
      <c r="D11" s="29"/>
      <c r="E11" s="30" t="s">
        <v>13</v>
      </c>
      <c r="F11" s="31"/>
      <c r="G11" s="11" t="s">
        <v>15</v>
      </c>
      <c r="H11" s="95"/>
      <c r="I11" s="96"/>
    </row>
    <row r="12" spans="2:9" ht="15">
      <c r="B12" s="89"/>
      <c r="C12" s="89"/>
      <c r="D12" s="89"/>
      <c r="E12" s="89"/>
      <c r="F12" s="89"/>
      <c r="G12" s="89"/>
      <c r="H12" s="89"/>
      <c r="I12" s="89"/>
    </row>
    <row r="13" spans="2:9" ht="15">
      <c r="B13" s="83" t="s">
        <v>12</v>
      </c>
      <c r="C13" s="83"/>
      <c r="D13" s="83"/>
      <c r="E13" s="83"/>
      <c r="F13" s="83"/>
      <c r="G13" s="83"/>
      <c r="H13" s="83"/>
      <c r="I13" s="83"/>
    </row>
    <row r="14" spans="2:9" s="1" customFormat="1" ht="26.25">
      <c r="B14" s="32" t="s">
        <v>0</v>
      </c>
      <c r="C14" s="32" t="s">
        <v>6</v>
      </c>
      <c r="D14" s="32" t="s">
        <v>38</v>
      </c>
      <c r="E14" s="33" t="s">
        <v>1</v>
      </c>
      <c r="F14" s="32" t="s">
        <v>5</v>
      </c>
      <c r="G14" s="2" t="s">
        <v>2</v>
      </c>
      <c r="H14" s="2" t="s">
        <v>3</v>
      </c>
      <c r="I14" s="2" t="s">
        <v>4</v>
      </c>
    </row>
    <row r="15" spans="2:9" s="1" customFormat="1" ht="15">
      <c r="B15" s="117">
        <f>ROW(Tabulka1[[#This Row],[Poř.]])-14</f>
        <v>1</v>
      </c>
      <c r="C15" s="59" t="s">
        <v>51</v>
      </c>
      <c r="D15" s="59" t="s">
        <v>67</v>
      </c>
      <c r="E15" s="122">
        <v>1</v>
      </c>
      <c r="F15" s="35"/>
      <c r="G15" s="3">
        <f aca="true" t="shared" si="0" ref="G15:G30">E15*F15</f>
        <v>0</v>
      </c>
      <c r="H15" s="3">
        <f aca="true" t="shared" si="1" ref="H15:H30">G15*0.21</f>
        <v>0</v>
      </c>
      <c r="I15" s="4">
        <f aca="true" t="shared" si="2" ref="I15:I30">H15+G15</f>
        <v>0</v>
      </c>
    </row>
    <row r="16" spans="2:9" s="1" customFormat="1" ht="15">
      <c r="B16" s="117">
        <f>ROW(Tabulka1[[#This Row],[Poř.]])-14</f>
        <v>2</v>
      </c>
      <c r="C16" s="59" t="s">
        <v>52</v>
      </c>
      <c r="D16" s="61" t="s">
        <v>68</v>
      </c>
      <c r="E16" s="122">
        <v>1</v>
      </c>
      <c r="F16" s="35"/>
      <c r="G16" s="3">
        <f t="shared" si="0"/>
        <v>0</v>
      </c>
      <c r="H16" s="3">
        <f t="shared" si="1"/>
        <v>0</v>
      </c>
      <c r="I16" s="4">
        <f t="shared" si="2"/>
        <v>0</v>
      </c>
    </row>
    <row r="17" spans="2:9" s="1" customFormat="1" ht="15">
      <c r="B17" s="117">
        <f>ROW(Tabulka1[[#This Row],[Poř.]])-14</f>
        <v>3</v>
      </c>
      <c r="C17" s="59" t="s">
        <v>53</v>
      </c>
      <c r="D17" s="61" t="s">
        <v>69</v>
      </c>
      <c r="E17" s="122">
        <v>20</v>
      </c>
      <c r="F17" s="35"/>
      <c r="G17" s="3">
        <f t="shared" si="0"/>
        <v>0</v>
      </c>
      <c r="H17" s="3">
        <f t="shared" si="1"/>
        <v>0</v>
      </c>
      <c r="I17" s="4">
        <f t="shared" si="2"/>
        <v>0</v>
      </c>
    </row>
    <row r="18" spans="2:9" s="1" customFormat="1" ht="15">
      <c r="B18" s="117">
        <f>ROW(Tabulka1[[#This Row],[Poř.]])-14</f>
        <v>4</v>
      </c>
      <c r="C18" s="59" t="s">
        <v>81</v>
      </c>
      <c r="D18" s="63" t="s">
        <v>70</v>
      </c>
      <c r="E18" s="122">
        <v>3</v>
      </c>
      <c r="F18" s="35"/>
      <c r="G18" s="3">
        <f t="shared" si="0"/>
        <v>0</v>
      </c>
      <c r="H18" s="3">
        <f t="shared" si="1"/>
        <v>0</v>
      </c>
      <c r="I18" s="4">
        <f t="shared" si="2"/>
        <v>0</v>
      </c>
    </row>
    <row r="19" spans="2:9" s="1" customFormat="1" ht="30">
      <c r="B19" s="118">
        <f>ROW(Tabulka1[[#This Row],[Poř.]])-14</f>
        <v>5</v>
      </c>
      <c r="C19" s="64" t="s">
        <v>82</v>
      </c>
      <c r="D19" s="107" t="s">
        <v>84</v>
      </c>
      <c r="E19" s="123">
        <v>1</v>
      </c>
      <c r="F19" s="113"/>
      <c r="G19" s="114">
        <f t="shared" si="0"/>
        <v>0</v>
      </c>
      <c r="H19" s="114">
        <f t="shared" si="1"/>
        <v>0</v>
      </c>
      <c r="I19" s="115">
        <f t="shared" si="2"/>
        <v>0</v>
      </c>
    </row>
    <row r="20" spans="2:9" s="1" customFormat="1" ht="15">
      <c r="B20" s="117">
        <f>ROW(Tabulka1[[#This Row],[Poř.]])-14</f>
        <v>6</v>
      </c>
      <c r="C20" s="59" t="s">
        <v>54</v>
      </c>
      <c r="D20" s="61" t="s">
        <v>54</v>
      </c>
      <c r="E20" s="122">
        <v>10</v>
      </c>
      <c r="F20" s="35"/>
      <c r="G20" s="3">
        <f t="shared" si="0"/>
        <v>0</v>
      </c>
      <c r="H20" s="3">
        <f t="shared" si="1"/>
        <v>0</v>
      </c>
      <c r="I20" s="4">
        <f t="shared" si="2"/>
        <v>0</v>
      </c>
    </row>
    <row r="21" spans="2:9" s="1" customFormat="1" ht="15">
      <c r="B21" s="117">
        <f>ROW(Tabulka1[[#This Row],[Poř.]])-14</f>
        <v>7</v>
      </c>
      <c r="C21" s="59" t="s">
        <v>55</v>
      </c>
      <c r="D21" s="61" t="s">
        <v>55</v>
      </c>
      <c r="E21" s="122">
        <v>5</v>
      </c>
      <c r="F21" s="35"/>
      <c r="G21" s="3">
        <f aca="true" t="shared" si="3" ref="G21:G29">E21*F21</f>
        <v>0</v>
      </c>
      <c r="H21" s="3">
        <f aca="true" t="shared" si="4" ref="H21:H29">G21*0.21</f>
        <v>0</v>
      </c>
      <c r="I21" s="4">
        <f aca="true" t="shared" si="5" ref="I21:I29">H21+G21</f>
        <v>0</v>
      </c>
    </row>
    <row r="22" spans="2:9" s="1" customFormat="1" ht="15">
      <c r="B22" s="117">
        <f>ROW(Tabulka1[[#This Row],[Poř.]])-14</f>
        <v>8</v>
      </c>
      <c r="C22" s="59" t="s">
        <v>56</v>
      </c>
      <c r="D22" s="61" t="s">
        <v>71</v>
      </c>
      <c r="E22" s="122">
        <v>1</v>
      </c>
      <c r="F22" s="35"/>
      <c r="G22" s="3">
        <f t="shared" si="3"/>
        <v>0</v>
      </c>
      <c r="H22" s="3">
        <f t="shared" si="4"/>
        <v>0</v>
      </c>
      <c r="I22" s="4">
        <f t="shared" si="5"/>
        <v>0</v>
      </c>
    </row>
    <row r="23" spans="2:9" s="1" customFormat="1" ht="15">
      <c r="B23" s="117">
        <f>ROW(Tabulka1[[#This Row],[Poř.]])-14</f>
        <v>9</v>
      </c>
      <c r="C23" s="59" t="s">
        <v>57</v>
      </c>
      <c r="D23" s="61" t="s">
        <v>72</v>
      </c>
      <c r="E23" s="122">
        <v>1</v>
      </c>
      <c r="F23" s="35"/>
      <c r="G23" s="3">
        <f t="shared" si="3"/>
        <v>0</v>
      </c>
      <c r="H23" s="3">
        <f t="shared" si="4"/>
        <v>0</v>
      </c>
      <c r="I23" s="4">
        <f t="shared" si="5"/>
        <v>0</v>
      </c>
    </row>
    <row r="24" spans="2:9" s="1" customFormat="1" ht="15">
      <c r="B24" s="117">
        <f>ROW(Tabulka1[[#This Row],[Poř.]])-14</f>
        <v>10</v>
      </c>
      <c r="C24" s="64" t="s">
        <v>58</v>
      </c>
      <c r="D24" s="62" t="s">
        <v>73</v>
      </c>
      <c r="E24" s="123">
        <v>1</v>
      </c>
      <c r="F24" s="35"/>
      <c r="G24" s="3">
        <f t="shared" si="3"/>
        <v>0</v>
      </c>
      <c r="H24" s="3">
        <f t="shared" si="4"/>
        <v>0</v>
      </c>
      <c r="I24" s="4">
        <f t="shared" si="5"/>
        <v>0</v>
      </c>
    </row>
    <row r="25" spans="2:9" s="1" customFormat="1" ht="15">
      <c r="B25" s="117">
        <f>ROW(Tabulka1[[#This Row],[Poř.]])-14</f>
        <v>11</v>
      </c>
      <c r="C25" s="59" t="s">
        <v>47</v>
      </c>
      <c r="D25" s="62" t="s">
        <v>73</v>
      </c>
      <c r="E25" s="122">
        <v>1</v>
      </c>
      <c r="F25" s="35"/>
      <c r="G25" s="3">
        <f t="shared" si="3"/>
        <v>0</v>
      </c>
      <c r="H25" s="3">
        <f t="shared" si="4"/>
        <v>0</v>
      </c>
      <c r="I25" s="4">
        <f t="shared" si="5"/>
        <v>0</v>
      </c>
    </row>
    <row r="26" spans="2:9" s="1" customFormat="1" ht="15">
      <c r="B26" s="117">
        <f>ROW(Tabulka1[[#This Row],[Poř.]])-14</f>
        <v>12</v>
      </c>
      <c r="C26" s="59" t="s">
        <v>59</v>
      </c>
      <c r="D26" s="59" t="s">
        <v>74</v>
      </c>
      <c r="E26" s="122">
        <v>1</v>
      </c>
      <c r="F26" s="35"/>
      <c r="G26" s="3">
        <f t="shared" si="3"/>
        <v>0</v>
      </c>
      <c r="H26" s="3">
        <f t="shared" si="4"/>
        <v>0</v>
      </c>
      <c r="I26" s="4">
        <f t="shared" si="5"/>
        <v>0</v>
      </c>
    </row>
    <row r="27" spans="2:9" s="1" customFormat="1" ht="15">
      <c r="B27" s="117">
        <f>ROW(Tabulka1[[#This Row],[Poř.]])-14</f>
        <v>13</v>
      </c>
      <c r="C27" s="59" t="s">
        <v>48</v>
      </c>
      <c r="D27" s="59" t="s">
        <v>49</v>
      </c>
      <c r="E27" s="122">
        <v>1</v>
      </c>
      <c r="F27" s="35"/>
      <c r="G27" s="3">
        <f t="shared" si="3"/>
        <v>0</v>
      </c>
      <c r="H27" s="3">
        <f t="shared" si="4"/>
        <v>0</v>
      </c>
      <c r="I27" s="4">
        <f t="shared" si="5"/>
        <v>0</v>
      </c>
    </row>
    <row r="28" spans="2:9" s="1" customFormat="1" ht="30">
      <c r="B28" s="118">
        <f>ROW(Tabulka1[[#This Row],[Poř.]])-14</f>
        <v>14</v>
      </c>
      <c r="C28" s="64" t="s">
        <v>60</v>
      </c>
      <c r="D28" s="116" t="s">
        <v>75</v>
      </c>
      <c r="E28" s="123">
        <v>1</v>
      </c>
      <c r="F28" s="113"/>
      <c r="G28" s="114">
        <f t="shared" si="3"/>
        <v>0</v>
      </c>
      <c r="H28" s="114">
        <f t="shared" si="4"/>
        <v>0</v>
      </c>
      <c r="I28" s="115">
        <f t="shared" si="5"/>
        <v>0</v>
      </c>
    </row>
    <row r="29" spans="2:9" s="1" customFormat="1" ht="15">
      <c r="B29" s="117">
        <f>ROW(Tabulka1[[#This Row],[Poř.]])-14</f>
        <v>15</v>
      </c>
      <c r="C29" s="59" t="s">
        <v>61</v>
      </c>
      <c r="D29" s="59" t="s">
        <v>76</v>
      </c>
      <c r="E29" s="122">
        <v>1</v>
      </c>
      <c r="F29" s="35"/>
      <c r="G29" s="3">
        <f t="shared" si="3"/>
        <v>0</v>
      </c>
      <c r="H29" s="3">
        <f t="shared" si="4"/>
        <v>0</v>
      </c>
      <c r="I29" s="4">
        <f t="shared" si="5"/>
        <v>0</v>
      </c>
    </row>
    <row r="30" spans="2:9" s="1" customFormat="1" ht="15">
      <c r="B30" s="117">
        <f>ROW(Tabulka1[[#This Row],[Poř.]])-14</f>
        <v>16</v>
      </c>
      <c r="C30" s="59" t="s">
        <v>62</v>
      </c>
      <c r="D30" s="59" t="s">
        <v>83</v>
      </c>
      <c r="E30" s="122">
        <v>1</v>
      </c>
      <c r="F30" s="35"/>
      <c r="G30" s="3">
        <f t="shared" si="0"/>
        <v>0</v>
      </c>
      <c r="H30" s="3">
        <f t="shared" si="1"/>
        <v>0</v>
      </c>
      <c r="I30" s="4">
        <f t="shared" si="2"/>
        <v>0</v>
      </c>
    </row>
    <row r="31" spans="2:9" ht="15">
      <c r="B31" s="119">
        <f>ROW(Tabulka1[[#This Row],[Poř.]])-14</f>
        <v>17</v>
      </c>
      <c r="C31" s="59" t="s">
        <v>63</v>
      </c>
      <c r="D31" s="59" t="s">
        <v>77</v>
      </c>
      <c r="E31" s="122">
        <v>1</v>
      </c>
      <c r="F31" s="53"/>
      <c r="G31" s="55">
        <f aca="true" t="shared" si="6" ref="G31:G34">E31*F31</f>
        <v>0</v>
      </c>
      <c r="H31" s="55">
        <f aca="true" t="shared" si="7" ref="H31:H34">G31*0.21</f>
        <v>0</v>
      </c>
      <c r="I31" s="56">
        <f aca="true" t="shared" si="8" ref="I31:I34">H31+G31</f>
        <v>0</v>
      </c>
    </row>
    <row r="32" spans="2:9" ht="15">
      <c r="B32" s="119">
        <f>ROW(Tabulka1[[#This Row],[Poř.]])-14</f>
        <v>18</v>
      </c>
      <c r="C32" s="59" t="s">
        <v>64</v>
      </c>
      <c r="D32" s="59" t="s">
        <v>78</v>
      </c>
      <c r="E32" s="122">
        <v>1</v>
      </c>
      <c r="F32" s="54"/>
      <c r="G32" s="57">
        <f t="shared" si="6"/>
        <v>0</v>
      </c>
      <c r="H32" s="57">
        <f t="shared" si="7"/>
        <v>0</v>
      </c>
      <c r="I32" s="58">
        <f t="shared" si="8"/>
        <v>0</v>
      </c>
    </row>
    <row r="33" spans="2:9" ht="15">
      <c r="B33" s="120">
        <f>ROW(Tabulka1[[#This Row],[Poř.]])-14</f>
        <v>19</v>
      </c>
      <c r="C33" s="108" t="s">
        <v>65</v>
      </c>
      <c r="D33" s="108" t="s">
        <v>79</v>
      </c>
      <c r="E33" s="124">
        <v>1</v>
      </c>
      <c r="F33" s="54"/>
      <c r="G33" s="57">
        <f t="shared" si="6"/>
        <v>0</v>
      </c>
      <c r="H33" s="57">
        <f t="shared" si="7"/>
        <v>0</v>
      </c>
      <c r="I33" s="58">
        <f t="shared" si="8"/>
        <v>0</v>
      </c>
    </row>
    <row r="34" spans="2:9" ht="15.75" thickBot="1">
      <c r="B34" s="121">
        <f>ROW(Tabulka1[[#This Row],[Poř.]])-14</f>
        <v>20</v>
      </c>
      <c r="C34" s="109" t="s">
        <v>66</v>
      </c>
      <c r="D34" s="109" t="s">
        <v>80</v>
      </c>
      <c r="E34" s="125">
        <v>3</v>
      </c>
      <c r="F34" s="110"/>
      <c r="G34" s="111">
        <f t="shared" si="6"/>
        <v>0</v>
      </c>
      <c r="H34" s="111">
        <f t="shared" si="7"/>
        <v>0</v>
      </c>
      <c r="I34" s="112">
        <f t="shared" si="8"/>
        <v>0</v>
      </c>
    </row>
    <row r="35" spans="2:9" ht="18" customHeight="1" thickBot="1" thickTop="1">
      <c r="B35" s="46" t="s">
        <v>7</v>
      </c>
      <c r="C35" s="47"/>
      <c r="D35" s="48"/>
      <c r="E35" s="49"/>
      <c r="F35" s="50"/>
      <c r="G35" s="7">
        <f>SUBTOTAL(109,[Nabídková cena bez DPH])</f>
        <v>0</v>
      </c>
      <c r="H35" s="7">
        <f>SUBTOTAL(109,[DPH])</f>
        <v>0</v>
      </c>
      <c r="I35" s="60">
        <f>SUBTOTAL(109,[Nabídková cena s DPH])</f>
        <v>0</v>
      </c>
    </row>
    <row r="36" spans="2:9" ht="15">
      <c r="B36" s="91" t="s">
        <v>43</v>
      </c>
      <c r="C36" s="92"/>
      <c r="D36" s="92"/>
      <c r="E36" s="92"/>
      <c r="F36" s="92"/>
      <c r="G36" s="92"/>
      <c r="H36" s="92"/>
      <c r="I36" s="93"/>
    </row>
    <row r="37" spans="2:9" ht="15.75" thickBot="1">
      <c r="B37" s="28"/>
      <c r="C37" s="36"/>
      <c r="D37" s="34"/>
      <c r="E37" s="37"/>
      <c r="F37" s="38"/>
      <c r="G37" s="13"/>
      <c r="H37" s="13"/>
      <c r="I37" s="14"/>
    </row>
    <row r="38" spans="2:9" ht="15">
      <c r="B38" s="73" t="s">
        <v>29</v>
      </c>
      <c r="C38" s="74"/>
      <c r="D38" s="74"/>
      <c r="E38" s="74"/>
      <c r="F38" s="74"/>
      <c r="G38" s="74"/>
      <c r="H38" s="74"/>
      <c r="I38" s="75"/>
    </row>
    <row r="39" spans="2:9" ht="15">
      <c r="B39" s="39" t="s">
        <v>30</v>
      </c>
      <c r="C39" s="76" t="s">
        <v>31</v>
      </c>
      <c r="D39" s="76"/>
      <c r="E39" s="76"/>
      <c r="F39" s="76"/>
      <c r="G39" s="76"/>
      <c r="H39" s="76"/>
      <c r="I39" s="77"/>
    </row>
    <row r="40" spans="2:9" ht="15">
      <c r="B40" s="39"/>
      <c r="C40" s="76" t="s">
        <v>32</v>
      </c>
      <c r="D40" s="76"/>
      <c r="E40" s="76"/>
      <c r="F40" s="76"/>
      <c r="G40" s="76"/>
      <c r="H40" s="76"/>
      <c r="I40" s="77"/>
    </row>
    <row r="41" spans="2:9" ht="15">
      <c r="B41" s="65" t="s">
        <v>33</v>
      </c>
      <c r="C41" s="66"/>
      <c r="D41" s="40" t="s">
        <v>34</v>
      </c>
      <c r="E41" s="41" t="s">
        <v>35</v>
      </c>
      <c r="F41" s="71" t="s">
        <v>36</v>
      </c>
      <c r="G41" s="71"/>
      <c r="H41" s="71"/>
      <c r="I41" s="12" t="s">
        <v>37</v>
      </c>
    </row>
    <row r="42" spans="2:9" ht="15">
      <c r="B42" s="67"/>
      <c r="C42" s="68"/>
      <c r="D42" s="42"/>
      <c r="E42" s="43"/>
      <c r="F42" s="72"/>
      <c r="G42" s="72"/>
      <c r="H42" s="72"/>
      <c r="I42" s="8"/>
    </row>
    <row r="43" spans="2:9" ht="15.75" thickBot="1">
      <c r="B43" s="78"/>
      <c r="C43" s="79"/>
      <c r="D43" s="44"/>
      <c r="E43" s="45"/>
      <c r="F43" s="90"/>
      <c r="G43" s="90"/>
      <c r="H43" s="90"/>
      <c r="I43" s="9"/>
    </row>
    <row r="44" spans="2:8" ht="15">
      <c r="B44" s="46"/>
      <c r="C44" s="47"/>
      <c r="D44" s="48"/>
      <c r="E44" s="49"/>
      <c r="F44" s="50"/>
      <c r="G44" s="7"/>
      <c r="H44" s="7"/>
    </row>
    <row r="45" spans="2:4" ht="15">
      <c r="B45" s="70" t="s">
        <v>45</v>
      </c>
      <c r="C45" s="70"/>
      <c r="D45" s="70"/>
    </row>
    <row r="46" spans="2:4" ht="15">
      <c r="B46" s="52"/>
      <c r="C46" s="52"/>
      <c r="D46" s="52"/>
    </row>
    <row r="47" spans="2:4" ht="15">
      <c r="B47" s="52"/>
      <c r="C47" s="52"/>
      <c r="D47" s="52"/>
    </row>
    <row r="48" spans="2:4" ht="15">
      <c r="B48" s="52"/>
      <c r="C48" s="52"/>
      <c r="D48" s="52"/>
    </row>
    <row r="49" spans="2:4" ht="15">
      <c r="B49" s="52"/>
      <c r="C49" s="52"/>
      <c r="D49" s="52"/>
    </row>
    <row r="50" spans="2:4" ht="15">
      <c r="B50" s="69"/>
      <c r="C50" s="69"/>
      <c r="D50" s="69"/>
    </row>
    <row r="51" ht="15"/>
    <row r="52"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sheetData>
  <mergeCells count="32">
    <mergeCell ref="B36:I36"/>
    <mergeCell ref="B1:C1"/>
    <mergeCell ref="H11:I11"/>
    <mergeCell ref="B10:C10"/>
    <mergeCell ref="D10:I10"/>
    <mergeCell ref="B11:C11"/>
    <mergeCell ref="B5:C5"/>
    <mergeCell ref="B7:C7"/>
    <mergeCell ref="B9:C9"/>
    <mergeCell ref="H5:I5"/>
    <mergeCell ref="B38:I38"/>
    <mergeCell ref="C39:I39"/>
    <mergeCell ref="C40:I40"/>
    <mergeCell ref="B43:C43"/>
    <mergeCell ref="B2:C2"/>
    <mergeCell ref="B3:C3"/>
    <mergeCell ref="D2:I2"/>
    <mergeCell ref="D3:I3"/>
    <mergeCell ref="B13:I13"/>
    <mergeCell ref="B6:C6"/>
    <mergeCell ref="D7:I7"/>
    <mergeCell ref="D9:I9"/>
    <mergeCell ref="D6:I6"/>
    <mergeCell ref="B12:I12"/>
    <mergeCell ref="B8:C8"/>
    <mergeCell ref="F43:H43"/>
    <mergeCell ref="B41:C41"/>
    <mergeCell ref="B42:C42"/>
    <mergeCell ref="B50:D50"/>
    <mergeCell ref="B45:D45"/>
    <mergeCell ref="F41:H41"/>
    <mergeCell ref="F42:H42"/>
  </mergeCells>
  <conditionalFormatting sqref="E15">
    <cfRule type="cellIs" priority="4" dxfId="20" operator="lessThan">
      <formula>MIN(#REF!)</formula>
    </cfRule>
  </conditionalFormatting>
  <conditionalFormatting sqref="E16:E23 E25:E26">
    <cfRule type="cellIs" priority="2" dxfId="20" operator="lessThan">
      <formula>MIN(#REF!)</formula>
    </cfRule>
  </conditionalFormatting>
  <conditionalFormatting sqref="E24">
    <cfRule type="cellIs" priority="3" dxfId="20" operator="lessThan">
      <formula>MIN(#REF!)</formula>
    </cfRule>
  </conditionalFormatting>
  <conditionalFormatting sqref="E34">
    <cfRule type="cellIs" priority="1" dxfId="20" operator="lessThan">
      <formula>MIN(#REF!)</formula>
    </cfRule>
  </conditionalFormatting>
  <printOptions/>
  <pageMargins left="0.25" right="0.25" top="0.75" bottom="0.75" header="0.3" footer="0.3"/>
  <pageSetup horizontalDpi="600" verticalDpi="600" orientation="landscape" paperSize="9" r:id="rId4"/>
  <ignoredErrors>
    <ignoredError sqref="F5" numberStoredAsText="1"/>
  </ignoredErrors>
  <drawing r:id="rId3"/>
  <legacyDrawing r:id="rId1"/>
  <tableParts>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D7"/>
  <sheetViews>
    <sheetView workbookViewId="0" topLeftCell="A1">
      <selection activeCell="A5" sqref="A5"/>
    </sheetView>
  </sheetViews>
  <sheetFormatPr defaultColWidth="9.140625" defaultRowHeight="15"/>
  <cols>
    <col min="1" max="1" width="28.7109375" style="0" customWidth="1"/>
    <col min="2" max="3" width="7.57421875" style="0" bestFit="1" customWidth="1"/>
    <col min="4" max="4" width="14.421875" style="0" customWidth="1"/>
  </cols>
  <sheetData>
    <row r="3" spans="1:2" ht="15">
      <c r="A3" s="18" t="s">
        <v>42</v>
      </c>
      <c r="B3" s="18" t="s">
        <v>39</v>
      </c>
    </row>
    <row r="4" spans="1:4" ht="15">
      <c r="A4" s="18" t="s">
        <v>40</v>
      </c>
      <c r="B4" s="15">
        <v>5137</v>
      </c>
      <c r="C4" s="15">
        <v>5139</v>
      </c>
      <c r="D4" s="15" t="s">
        <v>41</v>
      </c>
    </row>
    <row r="5" spans="1:4" ht="15">
      <c r="A5" s="19">
        <v>1110200</v>
      </c>
      <c r="B5" s="20"/>
      <c r="C5" s="20">
        <v>0</v>
      </c>
      <c r="D5" s="20">
        <v>0</v>
      </c>
    </row>
    <row r="6" spans="1:4" ht="15">
      <c r="A6" s="19">
        <v>1110400</v>
      </c>
      <c r="B6" s="20">
        <v>0</v>
      </c>
      <c r="C6" s="20"/>
      <c r="D6" s="20">
        <v>0</v>
      </c>
    </row>
    <row r="7" spans="1:4" ht="15">
      <c r="A7" s="19" t="s">
        <v>41</v>
      </c>
      <c r="B7" s="20">
        <v>0</v>
      </c>
      <c r="C7" s="20">
        <v>0</v>
      </c>
      <c r="D7" s="20">
        <v>0</v>
      </c>
    </row>
  </sheetData>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Jarema Jiří</dc:creator>
  <cp:keywords/>
  <dc:description/>
  <cp:lastModifiedBy>Plačková Iva</cp:lastModifiedBy>
  <cp:lastPrinted>2022-11-09T09:31:32Z</cp:lastPrinted>
  <dcterms:created xsi:type="dcterms:W3CDTF">2018-09-24T12:46:32Z</dcterms:created>
  <dcterms:modified xsi:type="dcterms:W3CDTF">2023-05-05T05:03:47Z</dcterms:modified>
  <cp:category/>
  <cp:version/>
  <cp:contentType/>
  <cp:contentStatus/>
</cp:coreProperties>
</file>