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Tonery cihelní\"/>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H19" i="1"/>
  <c r="I19" i="1" s="1"/>
  <c r="J19" i="1" s="1"/>
  <c r="B20" i="1"/>
  <c r="H20" i="1"/>
  <c r="I20" i="1" s="1"/>
  <c r="J20" i="1" s="1"/>
  <c r="B21" i="1"/>
  <c r="H21" i="1"/>
  <c r="I21" i="1" s="1"/>
  <c r="J21" i="1" s="1"/>
  <c r="B17" i="1"/>
  <c r="H17" i="1"/>
  <c r="I17" i="1" s="1"/>
  <c r="J17" i="1" s="1"/>
  <c r="B18" i="1"/>
  <c r="H18" i="1"/>
  <c r="I18" i="1" s="1"/>
  <c r="J18" i="1" s="1"/>
  <c r="B22" i="1"/>
  <c r="H22" i="1"/>
  <c r="I22" i="1" s="1"/>
  <c r="J22" i="1" s="1"/>
  <c r="B23" i="1"/>
  <c r="H23" i="1"/>
  <c r="I23" i="1" s="1"/>
  <c r="J23" i="1" s="1"/>
  <c r="B16" i="1" l="1"/>
  <c r="H16" i="1"/>
  <c r="I16" i="1" s="1"/>
  <c r="J16" i="1" s="1"/>
  <c r="B15" i="1"/>
  <c r="H15" i="1"/>
  <c r="I15" i="1" s="1"/>
  <c r="J15" i="1" s="1"/>
  <c r="B24" i="1" l="1"/>
  <c r="H24" i="1"/>
  <c r="I24" i="1" s="1"/>
  <c r="J24" i="1" s="1"/>
  <c r="J27" i="1" l="1"/>
  <c r="I25" i="1" l="1"/>
  <c r="H25" i="1"/>
  <c r="J25" i="1" l="1"/>
</calcChain>
</file>

<file path=xl/sharedStrings.xml><?xml version="1.0" encoding="utf-8"?>
<sst xmlns="http://schemas.openxmlformats.org/spreadsheetml/2006/main" count="78" uniqueCount="66">
  <si>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</si>
  <si>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</si>
  <si>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</si>
  <si>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</si>
  <si>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</si>
  <si>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</si>
  <si>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</si>
  <si>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</si>
  <si>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</si>
  <si>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</si>
  <si>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</si>
  <si>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</si>
  <si>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</si>
  <si>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</si>
  <si>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</si>
  <si>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</si>
  <si>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</si>
  <si>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</si>
  <si>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</si>
  <si>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</si>
  <si>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</si>
  <si>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</si>
  <si>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</si>
  <si>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</si>
  <si>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</si>
  <si>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</si>
  <si>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</si>
  <si>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</si>
  <si>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</si>
  <si>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</si>
  <si>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</si>
  <si>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</si>
  <si>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</si>
  <si>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</si>
  <si>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</si>
  <si>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</si>
  <si>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</si>
  <si>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toner pro Brother MFc-L2732DW - černá</t>
  </si>
  <si>
    <t>TN-2421</t>
  </si>
  <si>
    <t>originál</t>
  </si>
  <si>
    <t>cartridge pro Canon MF645Cx - černá</t>
  </si>
  <si>
    <t>cartridge pro Canon MF645Cx - modrá</t>
  </si>
  <si>
    <t>cartridge pro Canon MF645Cx - purpurová</t>
  </si>
  <si>
    <t>cartridge pro Canon MF645Cx - žlutá</t>
  </si>
  <si>
    <t>T7891</t>
  </si>
  <si>
    <t>T7894</t>
  </si>
  <si>
    <t>T7893</t>
  </si>
  <si>
    <t>T7892</t>
  </si>
  <si>
    <t>t6716</t>
  </si>
  <si>
    <t>odpadní nádoba pro Epson WF-5790</t>
  </si>
  <si>
    <t>cartridge pro Epson WF-5620 - černá</t>
  </si>
  <si>
    <t>cartridge pro Epson WF-5620 - modrá</t>
  </si>
  <si>
    <t>cartridge pro Epson WF-5620 - purpurová</t>
  </si>
  <si>
    <t>cartridge pro Epson WF-5620 - žlutá</t>
  </si>
  <si>
    <t>CRG-054HBk</t>
  </si>
  <si>
    <t>CRG-054HC</t>
  </si>
  <si>
    <t>CRG-054HM</t>
  </si>
  <si>
    <t>CRG-054HY</t>
  </si>
  <si>
    <t>Nákup spotřebního materiálu 27/2023</t>
  </si>
  <si>
    <t>Základní škola a Mateřská škola Cihelní, Karviná, příspěvková organizace</t>
  </si>
  <si>
    <t xml:space="preserve">Cihelní 1666, 735 06 Karviná-Nové Město </t>
  </si>
  <si>
    <t>7batxeb</t>
  </si>
  <si>
    <t xml:space="preserve">epodatelna@cihelni.cz </t>
  </si>
  <si>
    <t xml:space="preserve">Mgr. Zdeněk Jelínek tel:  596 311 297  </t>
  </si>
  <si>
    <t xml:space="preserve">48004537       </t>
  </si>
  <si>
    <t>CZ48004537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</si>
</sst>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u/>
      <sz val="11"/>
      <color theme="10"/>
      <name val="Calibri"/>
      <family val="2"/>
      <charset val="238"/>
      <scheme val="minor"/>
    </font>
    <font>
      <sz val="11"/>
      <name val="Calibri"/>
      <family val="2"/>
      <charset val="238"/>
      <scheme val="minor"/>
    </font>
    <font>
      <sz val="10"/>
      <name val="Arial"/>
      <family val="2"/>
      <charset val="238"/>
    </font>
    <font>
      <u/>
      <sz val="11"/>
      <name val="Calibri"/>
      <family val="2"/>
      <charset val="238"/>
      <scheme val="minor"/>
    </font>
    <font>
      <sz val="10"/>
      <color theme="1"/>
      <name val="Calibri"/>
      <scheme val="minor"/>
    </font>
    <font>
      <b/>
      <sz val="10"/>
      <name val="Calibri"/>
      <scheme val="minor"/>
    </font>
    <font>
      <sz val="11"/>
      <color theme="8" tint="-0.249977111117893"/>
      <name val="Calibri"/>
      <scheme val="minor"/>
    </font>
    <font>
      <sz val="10"/>
      <color rgb="FF000000"/>
      <name val="Arial"/>
      <family val="2"/>
      <charset val="238"/>
    </font>
  </fonts>
  <fills count="5">
    <fill>
      <patternFill patternType="none"/>
    </fill>
    <fill>
      <patternFill patternType="gray125"/>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8" fillId="3" borderId="0" applyNumberFormat="0" applyBorder="0" applyAlignment="0" applyProtection="0"/>
    <xf numFmtId="44" fontId="1" fillId="0" borderId="0" applyFont="0" applyFill="0" applyBorder="0" applyAlignment="0" applyProtection="0"/>
    <xf numFmtId="0" fontId="19" fillId="0" borderId="0" applyNumberFormat="0" applyFill="0" applyBorder="0" applyAlignment="0" applyProtection="0"/>
  </cellStyleXfs>
  <cellXfs count="96">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2" borderId="5" xfId="2" applyFont="1" applyBorder="1" applyAlignment="1">
      <alignment horizontal="center" vertical="center"/>
    </xf>
    <xf numFmtId="0" fontId="2" fillId="2" borderId="5" xfId="2" applyFont="1" applyBorder="1" applyAlignment="1">
      <alignment horizontal="center"/>
    </xf>
    <xf numFmtId="0" fontId="10" fillId="2" borderId="1" xfId="2" applyFont="1" applyBorder="1"/>
    <xf numFmtId="0" fontId="11" fillId="2" borderId="7" xfId="2" applyFont="1" applyBorder="1"/>
    <xf numFmtId="0" fontId="10" fillId="2" borderId="8" xfId="2" applyFont="1" applyBorder="1"/>
    <xf numFmtId="0" fontId="11" fillId="2" borderId="9" xfId="2" applyFont="1" applyBorder="1"/>
    <xf numFmtId="0" fontId="9" fillId="2" borderId="16" xfId="2"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1" fillId="2" borderId="23" xfId="1" applyFont="1" applyFill="1" applyBorder="1"/>
    <xf numFmtId="44" fontId="15" fillId="0" borderId="23" xfId="0" applyNumberFormat="1" applyFont="1" applyFill="1" applyBorder="1"/>
    <xf numFmtId="44" fontId="16" fillId="0" borderId="24" xfId="0" applyNumberFormat="1" applyFont="1" applyFill="1" applyBorder="1"/>
    <xf numFmtId="0" fontId="5" fillId="0" borderId="0" xfId="0" applyFont="1" applyBorder="1" applyAlignment="1">
      <alignment horizontal="center"/>
    </xf>
    <xf numFmtId="44" fontId="11" fillId="2" borderId="0" xfId="1" applyFont="1" applyFill="1" applyBorder="1" applyAlignment="1">
      <alignment vertical="top"/>
    </xf>
    <xf numFmtId="0" fontId="3" fillId="0" borderId="0" xfId="0" applyFont="1" applyFill="1" applyBorder="1" applyAlignment="1">
      <alignment wrapText="1"/>
    </xf>
    <xf numFmtId="0" fontId="3" fillId="0" borderId="0" xfId="0" applyFont="1" applyFill="1" applyBorder="1" applyAlignment="1">
      <alignment vertical="top" wrapText="1"/>
    </xf>
    <xf numFmtId="0" fontId="8" fillId="0" borderId="0" xfId="0" applyFont="1" applyBorder="1" applyAlignment="1">
      <alignment horizontal="right"/>
    </xf>
    <xf numFmtId="0" fontId="8" fillId="0" borderId="3" xfId="0" applyFont="1" applyBorder="1" applyAlignment="1">
      <alignment horizontal="right"/>
    </xf>
    <xf numFmtId="0" fontId="21" fillId="0" borderId="0" xfId="0" applyFont="1"/>
    <xf numFmtId="0" fontId="23" fillId="0" borderId="0" xfId="0" applyNumberFormat="1" applyFont="1" applyFill="1" applyBorder="1" applyAlignment="1">
      <alignment horizontal="center" vertical="top" wrapText="1"/>
    </xf>
    <xf numFmtId="44" fontId="24" fillId="0" borderId="0" xfId="0" applyNumberFormat="1" applyFont="1" applyFill="1" applyBorder="1" applyAlignment="1">
      <alignment vertical="top" wrapText="1"/>
    </xf>
    <xf numFmtId="0" fontId="3" fillId="0" borderId="0" xfId="0" applyFont="1" applyBorder="1" applyAlignment="1">
      <alignment wrapText="1"/>
    </xf>
    <xf numFmtId="1" fontId="3" fillId="0" borderId="0" xfId="0" applyNumberFormat="1" applyFont="1" applyFill="1" applyBorder="1" applyAlignment="1">
      <alignment horizontal="center" vertical="top"/>
    </xf>
    <xf numFmtId="0" fontId="23" fillId="0" borderId="0" xfId="0" applyFont="1" applyBorder="1" applyAlignment="1">
      <alignment wrapText="1"/>
    </xf>
    <xf numFmtId="1" fontId="23" fillId="0" borderId="0" xfId="0" applyNumberFormat="1" applyFont="1" applyFill="1" applyBorder="1" applyAlignment="1">
      <alignment horizontal="center" vertical="top"/>
    </xf>
    <xf numFmtId="44" fontId="25" fillId="2" borderId="0" xfId="1" applyFont="1" applyFill="1" applyBorder="1" applyAlignment="1">
      <alignment vertical="top"/>
    </xf>
    <xf numFmtId="0" fontId="23" fillId="0" borderId="0" xfId="0" applyFont="1"/>
    <xf numFmtId="0" fontId="3" fillId="0" borderId="0" xfId="0" applyFont="1" applyFill="1" applyAlignment="1">
      <alignment vertical="top" wrapText="1"/>
    </xf>
    <xf numFmtId="0" fontId="3" fillId="0" borderId="0" xfId="0" applyFont="1" applyBorder="1"/>
    <xf numFmtId="0" fontId="3" fillId="0" borderId="0" xfId="0" applyFont="1" applyFill="1" applyBorder="1"/>
    <xf numFmtId="0" fontId="3" fillId="0" borderId="0" xfId="0" applyFont="1" applyFill="1" applyBorder="1" applyAlignment="1">
      <alignment horizontal="center" vertical="center"/>
    </xf>
    <xf numFmtId="44" fontId="16" fillId="0" borderId="0" xfId="0" applyNumberFormat="1" applyFont="1" applyFill="1" applyBorder="1"/>
    <xf numFmtId="49" fontId="20" fillId="0" borderId="3" xfId="0" applyNumberFormat="1" applyFont="1" applyBorder="1" applyAlignment="1">
      <alignment horizontal="left"/>
    </xf>
    <xf numFmtId="49" fontId="20" fillId="0" borderId="4" xfId="0" applyNumberFormat="1" applyFont="1" applyBorder="1" applyAlignment="1">
      <alignment horizontal="left"/>
    </xf>
    <xf numFmtId="0" fontId="22" fillId="0" borderId="0" xfId="5" applyFont="1" applyBorder="1" applyAlignment="1">
      <alignment horizontal="left"/>
    </xf>
    <xf numFmtId="0" fontId="22" fillId="0" borderId="6" xfId="5" applyFont="1" applyBorder="1" applyAlignment="1">
      <alignment horizontal="left"/>
    </xf>
    <xf numFmtId="0" fontId="17" fillId="3" borderId="19" xfId="3" applyFont="1" applyBorder="1" applyAlignment="1">
      <alignment horizontal="center"/>
    </xf>
    <xf numFmtId="0" fontId="17" fillId="3" borderId="20" xfId="3" applyFont="1" applyBorder="1" applyAlignment="1">
      <alignment horizontal="center"/>
    </xf>
    <xf numFmtId="0" fontId="17" fillId="3" borderId="21" xfId="3" applyFont="1" applyBorder="1" applyAlignment="1">
      <alignment horizontal="center"/>
    </xf>
    <xf numFmtId="0" fontId="0" fillId="0" borderId="23" xfId="0" applyFont="1" applyFill="1" applyBorder="1" applyAlignment="1">
      <alignment horizontal="left" wrapText="1"/>
    </xf>
    <xf numFmtId="49" fontId="9" fillId="2" borderId="16" xfId="2" applyNumberFormat="1" applyFont="1" applyBorder="1" applyAlignment="1">
      <alignment horizontal="left"/>
    </xf>
    <xf numFmtId="49" fontId="9" fillId="2" borderId="17" xfId="2"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20" fillId="0" borderId="0" xfId="0" applyFont="1" applyBorder="1" applyAlignment="1">
      <alignment horizontal="left"/>
    </xf>
    <xf numFmtId="0" fontId="20" fillId="0" borderId="6" xfId="0" applyFont="1" applyBorder="1" applyAlignment="1">
      <alignment horizontal="left"/>
    </xf>
    <xf numFmtId="0" fontId="20" fillId="0" borderId="13" xfId="0" applyFont="1" applyBorder="1" applyAlignment="1">
      <alignment horizontal="left"/>
    </xf>
    <xf numFmtId="0" fontId="20" fillId="0" borderId="14" xfId="0"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0" fontId="0" fillId="0" borderId="0" xfId="0" applyAlignment="1">
      <alignment horizontal="center"/>
    </xf>
    <xf numFmtId="0" fontId="10" fillId="2" borderId="1" xfId="2" applyFont="1" applyBorder="1" applyAlignment="1">
      <alignment horizontal="left"/>
    </xf>
    <xf numFmtId="0" fontId="14" fillId="0" borderId="0" xfId="0" applyFont="1" applyBorder="1" applyAlignment="1">
      <alignment horizontal="left"/>
    </xf>
    <xf numFmtId="0" fontId="10" fillId="2" borderId="1" xfId="2" applyFont="1" applyBorder="1" applyAlignment="1">
      <alignment horizontal="left" wrapText="1"/>
    </xf>
    <xf numFmtId="0" fontId="17" fillId="4" borderId="2" xfId="0" applyFont="1" applyFill="1" applyBorder="1" applyAlignment="1">
      <alignment horizontal="center"/>
    </xf>
    <xf numFmtId="0" fontId="17" fillId="4" borderId="3" xfId="0" applyFont="1" applyFill="1" applyBorder="1" applyAlignment="1">
      <alignment horizontal="center"/>
    </xf>
    <xf numFmtId="0" fontId="17"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4" fillId="0" borderId="11" xfId="0" applyFont="1" applyBorder="1" applyAlignment="1">
      <alignment horizontal="left"/>
    </xf>
    <xf numFmtId="0" fontId="10" fillId="2" borderId="5" xfId="2"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0" fillId="2" borderId="18" xfId="2" applyFont="1" applyBorder="1" applyAlignment="1">
      <alignment horizontal="left"/>
    </xf>
    <xf numFmtId="0" fontId="10" fillId="2" borderId="8" xfId="2" applyFont="1" applyBorder="1" applyAlignment="1">
      <alignment horizontal="left"/>
    </xf>
    <xf numFmtId="0" fontId="10" fillId="2" borderId="8" xfId="2" applyFont="1" applyBorder="1" applyAlignment="1">
      <alignment horizontal="left" wrapText="1"/>
    </xf>
    <xf numFmtId="0" fontId="26" fillId="0" borderId="0" xfId="0" applyFont="1" applyAlignment="1">
      <alignment horizontal="justify" vertical="center"/>
    </xf>
    <xf numFmtId="0" fontId="19" fillId="0" borderId="0" xfId="5" applyBorder="1" applyAlignment="1">
      <alignment horizontal="left"/>
    </xf>
  </cellXfs>
  <cellStyles count="6">
    <cellStyle name="40 % – Zvýraznění2" xfId="2" builtinId="35"/>
    <cellStyle name="Hypertextový odkaz" xfId="5" builtinId="8"/>
    <cellStyle name="Měna" xfId="1" builtinId="4"/>
    <cellStyle name="Měna 2" xfId="4"/>
    <cellStyle name="Normální" xfId="0" builtinId="0"/>
    <cellStyle name="Zvýraznění 6" xfId="3"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b val="0"/>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color theme="1"/>
        <name val="Calibri"/>
        <scheme val="minor"/>
      </font>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43</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5"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cihelni.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9"/>
  <sheetViews>
    <sheetView showGridLines="0" tabSelected="1" zoomScaleNormal="100" workbookViewId="0">
      <selection activeCell="G15" sqref="G15:G24"/>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6" t="s">
        <v>23</v>
      </c>
      <c r="C1" s="76"/>
      <c r="D1" s="9" t="s">
        <v>10</v>
      </c>
      <c r="E1" s="9"/>
      <c r="F1" s="9"/>
      <c r="G1" s="9"/>
      <c r="H1" s="9"/>
      <c r="I1" s="9"/>
      <c r="J1" s="9"/>
    </row>
    <row r="2" spans="2:11" x14ac:dyDescent="0.25">
      <c r="B2" s="68" t="s">
        <v>20</v>
      </c>
      <c r="C2" s="68"/>
      <c r="D2" s="75" t="s">
        <v>58</v>
      </c>
      <c r="E2" s="75"/>
      <c r="F2" s="75"/>
      <c r="G2" s="75"/>
      <c r="H2" s="75"/>
      <c r="I2" s="75"/>
      <c r="J2" s="75"/>
    </row>
    <row r="3" spans="2:11" x14ac:dyDescent="0.25">
      <c r="B3" s="68" t="s">
        <v>21</v>
      </c>
      <c r="C3" s="68"/>
      <c r="D3" s="75" t="s">
        <v>36</v>
      </c>
      <c r="E3" s="75"/>
      <c r="F3" s="75"/>
      <c r="G3" s="75"/>
      <c r="H3" s="75"/>
      <c r="I3" s="75"/>
      <c r="J3" s="75"/>
    </row>
    <row r="4" spans="2:11" ht="15.75" thickBot="1" x14ac:dyDescent="0.3">
      <c r="B4" s="7"/>
      <c r="C4" s="7"/>
      <c r="D4" s="8"/>
      <c r="E4" s="8"/>
      <c r="F4" s="8"/>
      <c r="G4" s="8"/>
      <c r="H4" s="8"/>
      <c r="I4" s="8"/>
      <c r="J4" s="8"/>
    </row>
    <row r="5" spans="2:11" ht="25.5" x14ac:dyDescent="0.25">
      <c r="B5" s="65" t="s">
        <v>14</v>
      </c>
      <c r="C5" s="66"/>
      <c r="D5" s="94" t="s">
        <v>59</v>
      </c>
      <c r="E5" s="36" t="s">
        <v>12</v>
      </c>
      <c r="F5" s="51" t="s">
        <v>64</v>
      </c>
      <c r="G5" s="51"/>
      <c r="H5" s="36" t="s">
        <v>13</v>
      </c>
      <c r="I5" s="51" t="s">
        <v>65</v>
      </c>
      <c r="J5" s="52"/>
    </row>
    <row r="6" spans="2:11" x14ac:dyDescent="0.25">
      <c r="B6" s="67" t="s">
        <v>15</v>
      </c>
      <c r="C6" s="68"/>
      <c r="D6" s="71" t="s">
        <v>60</v>
      </c>
      <c r="E6" s="71"/>
      <c r="F6" s="71"/>
      <c r="G6" s="71"/>
      <c r="H6" s="71"/>
      <c r="I6" s="71"/>
      <c r="J6" s="72"/>
    </row>
    <row r="7" spans="2:11" x14ac:dyDescent="0.25">
      <c r="B7" s="67" t="s">
        <v>16</v>
      </c>
      <c r="C7" s="68"/>
      <c r="D7" s="71" t="s">
        <v>60</v>
      </c>
      <c r="E7" s="71"/>
      <c r="F7" s="71"/>
      <c r="G7" s="71"/>
      <c r="H7" s="71"/>
      <c r="I7" s="71"/>
      <c r="J7" s="72"/>
    </row>
    <row r="8" spans="2:11" x14ac:dyDescent="0.25">
      <c r="B8" s="67" t="s">
        <v>17</v>
      </c>
      <c r="C8" s="68"/>
      <c r="D8" s="37" t="s">
        <v>61</v>
      </c>
      <c r="E8" s="35" t="s">
        <v>22</v>
      </c>
      <c r="F8" s="95" t="s">
        <v>62</v>
      </c>
      <c r="G8" s="53"/>
      <c r="H8" s="53"/>
      <c r="I8" s="53"/>
      <c r="J8" s="54"/>
    </row>
    <row r="9" spans="2:11" ht="15.75" thickBot="1" x14ac:dyDescent="0.3">
      <c r="B9" s="69" t="s">
        <v>18</v>
      </c>
      <c r="C9" s="70"/>
      <c r="D9" s="73" t="s">
        <v>63</v>
      </c>
      <c r="E9" s="73"/>
      <c r="F9" s="73"/>
      <c r="G9" s="73"/>
      <c r="H9" s="73"/>
      <c r="I9" s="73"/>
      <c r="J9" s="74"/>
    </row>
    <row r="10" spans="2:11" ht="15.75" thickBot="1" x14ac:dyDescent="0.3">
      <c r="B10" s="61"/>
      <c r="C10" s="61"/>
      <c r="D10" s="62"/>
      <c r="E10" s="62"/>
      <c r="F10" s="62"/>
      <c r="G10" s="62"/>
      <c r="H10" s="62"/>
      <c r="I10" s="62"/>
      <c r="J10" s="62"/>
    </row>
    <row r="11" spans="2:11" ht="15.75" thickBot="1" x14ac:dyDescent="0.3">
      <c r="B11" s="63" t="s">
        <v>19</v>
      </c>
      <c r="C11" s="64"/>
      <c r="D11" s="22"/>
      <c r="E11" s="23" t="s">
        <v>12</v>
      </c>
      <c r="F11" s="59"/>
      <c r="G11" s="59"/>
      <c r="H11" s="23" t="s">
        <v>13</v>
      </c>
      <c r="I11" s="59"/>
      <c r="J11" s="60"/>
    </row>
    <row r="12" spans="2:11" x14ac:dyDescent="0.25">
      <c r="B12" s="77"/>
      <c r="C12" s="77"/>
      <c r="D12" s="77"/>
      <c r="E12" s="77"/>
      <c r="F12" s="77"/>
      <c r="G12" s="77"/>
      <c r="H12" s="77"/>
      <c r="I12" s="77"/>
      <c r="J12" s="77"/>
    </row>
    <row r="13" spans="2:11" x14ac:dyDescent="0.25">
      <c r="B13" s="90" t="s">
        <v>11</v>
      </c>
      <c r="C13" s="90"/>
      <c r="D13" s="90"/>
      <c r="E13" s="90"/>
      <c r="F13" s="90"/>
      <c r="G13" s="90"/>
      <c r="H13" s="90"/>
      <c r="I13" s="90"/>
      <c r="J13" s="90"/>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8">
        <f>ROW(Tabulka1[[#This Row],[Poř.]])-14</f>
        <v>1</v>
      </c>
      <c r="C15" s="40" t="s">
        <v>54</v>
      </c>
      <c r="D15" s="34" t="s">
        <v>40</v>
      </c>
      <c r="E15" s="33" t="s">
        <v>39</v>
      </c>
      <c r="F15" s="43">
        <v>2</v>
      </c>
      <c r="G15" s="32"/>
      <c r="H15" s="39">
        <f t="shared" ref="H15:H23" si="0">F15*G15</f>
        <v>0</v>
      </c>
      <c r="I15" s="39">
        <f t="shared" ref="I15:I23" si="1">H15*0.21</f>
        <v>0</v>
      </c>
      <c r="J15" s="39">
        <f t="shared" ref="J15:J23" si="2">I15+H15</f>
        <v>0</v>
      </c>
      <c r="K15" s="1"/>
    </row>
    <row r="16" spans="2:11" s="2" customFormat="1" x14ac:dyDescent="0.25">
      <c r="B16" s="38">
        <f>ROW(Tabulka1[[#This Row],[Poř.]])-14</f>
        <v>2</v>
      </c>
      <c r="C16" s="40" t="s">
        <v>55</v>
      </c>
      <c r="D16" s="34" t="s">
        <v>41</v>
      </c>
      <c r="E16" s="33" t="s">
        <v>39</v>
      </c>
      <c r="F16" s="43">
        <v>2</v>
      </c>
      <c r="G16" s="32"/>
      <c r="H16" s="39">
        <f t="shared" si="0"/>
        <v>0</v>
      </c>
      <c r="I16" s="39">
        <f t="shared" si="1"/>
        <v>0</v>
      </c>
      <c r="J16" s="39">
        <f t="shared" si="2"/>
        <v>0</v>
      </c>
      <c r="K16" s="1"/>
    </row>
    <row r="17" spans="2:11" s="2" customFormat="1" x14ac:dyDescent="0.25">
      <c r="B17" s="38">
        <f>ROW(Tabulka1[[#This Row],[Poř.]])-14</f>
        <v>3</v>
      </c>
      <c r="C17" s="40" t="s">
        <v>56</v>
      </c>
      <c r="D17" s="34" t="s">
        <v>42</v>
      </c>
      <c r="E17" s="33" t="s">
        <v>39</v>
      </c>
      <c r="F17" s="43">
        <v>2</v>
      </c>
      <c r="G17" s="44"/>
      <c r="H17" s="39">
        <f t="shared" si="0"/>
        <v>0</v>
      </c>
      <c r="I17" s="39">
        <f t="shared" si="1"/>
        <v>0</v>
      </c>
      <c r="J17" s="39">
        <f t="shared" si="2"/>
        <v>0</v>
      </c>
      <c r="K17" s="1"/>
    </row>
    <row r="18" spans="2:11" s="2" customFormat="1" x14ac:dyDescent="0.25">
      <c r="B18" s="38">
        <f>ROW(Tabulka1[[#This Row],[Poř.]])-14</f>
        <v>4</v>
      </c>
      <c r="C18" s="40" t="s">
        <v>57</v>
      </c>
      <c r="D18" s="34" t="s">
        <v>43</v>
      </c>
      <c r="E18" s="33" t="s">
        <v>39</v>
      </c>
      <c r="F18" s="43">
        <v>2</v>
      </c>
      <c r="G18" s="44"/>
      <c r="H18" s="39">
        <f t="shared" si="0"/>
        <v>0</v>
      </c>
      <c r="I18" s="39">
        <f t="shared" si="1"/>
        <v>0</v>
      </c>
      <c r="J18" s="39">
        <f t="shared" si="2"/>
        <v>0</v>
      </c>
      <c r="K18" s="1"/>
    </row>
    <row r="19" spans="2:11" s="2" customFormat="1" x14ac:dyDescent="0.25">
      <c r="B19" s="38">
        <f>ROW(Tabulka1[[#This Row],[Poř.]])-14</f>
        <v>5</v>
      </c>
      <c r="C19" s="42" t="s">
        <v>38</v>
      </c>
      <c r="D19" s="34" t="s">
        <v>37</v>
      </c>
      <c r="E19" s="33" t="s">
        <v>39</v>
      </c>
      <c r="F19" s="43">
        <v>1</v>
      </c>
      <c r="G19" s="44"/>
      <c r="H19" s="39">
        <f t="shared" si="0"/>
        <v>0</v>
      </c>
      <c r="I19" s="39">
        <f t="shared" si="1"/>
        <v>0</v>
      </c>
      <c r="J19" s="39">
        <f t="shared" si="2"/>
        <v>0</v>
      </c>
      <c r="K19" s="1"/>
    </row>
    <row r="20" spans="2:11" s="2" customFormat="1" x14ac:dyDescent="0.25">
      <c r="B20" s="38">
        <f>ROW(Tabulka1[[#This Row],[Poř.]])-14</f>
        <v>6</v>
      </c>
      <c r="C20" s="45" t="s">
        <v>44</v>
      </c>
      <c r="D20" s="46" t="s">
        <v>50</v>
      </c>
      <c r="E20" s="33" t="s">
        <v>39</v>
      </c>
      <c r="F20" s="43">
        <v>2</v>
      </c>
      <c r="G20" s="44"/>
      <c r="H20" s="39">
        <f t="shared" si="0"/>
        <v>0</v>
      </c>
      <c r="I20" s="39">
        <f t="shared" si="1"/>
        <v>0</v>
      </c>
      <c r="J20" s="39">
        <f t="shared" si="2"/>
        <v>0</v>
      </c>
      <c r="K20" s="1"/>
    </row>
    <row r="21" spans="2:11" s="2" customFormat="1" x14ac:dyDescent="0.25">
      <c r="B21" s="38">
        <f>ROW(Tabulka1[[#This Row],[Poř.]])-14</f>
        <v>7</v>
      </c>
      <c r="C21" s="40" t="s">
        <v>47</v>
      </c>
      <c r="D21" s="46" t="s">
        <v>51</v>
      </c>
      <c r="E21" s="33" t="s">
        <v>39</v>
      </c>
      <c r="F21" s="43">
        <v>2</v>
      </c>
      <c r="G21" s="44"/>
      <c r="H21" s="39">
        <f t="shared" si="0"/>
        <v>0</v>
      </c>
      <c r="I21" s="39">
        <f t="shared" si="1"/>
        <v>0</v>
      </c>
      <c r="J21" s="39">
        <f t="shared" si="2"/>
        <v>0</v>
      </c>
      <c r="K21" s="1"/>
    </row>
    <row r="22" spans="2:11" s="2" customFormat="1" x14ac:dyDescent="0.25">
      <c r="B22" s="38">
        <f>ROW(Tabulka1[[#This Row],[Poř.]])-14</f>
        <v>8</v>
      </c>
      <c r="C22" s="40" t="s">
        <v>46</v>
      </c>
      <c r="D22" s="46" t="s">
        <v>52</v>
      </c>
      <c r="E22" s="33" t="s">
        <v>39</v>
      </c>
      <c r="F22" s="43">
        <v>2</v>
      </c>
      <c r="G22" s="44"/>
      <c r="H22" s="39">
        <f t="shared" si="0"/>
        <v>0</v>
      </c>
      <c r="I22" s="39">
        <f t="shared" si="1"/>
        <v>0</v>
      </c>
      <c r="J22" s="39">
        <f t="shared" si="2"/>
        <v>0</v>
      </c>
      <c r="K22" s="1"/>
    </row>
    <row r="23" spans="2:11" s="2" customFormat="1" x14ac:dyDescent="0.25">
      <c r="B23" s="38">
        <f>ROW(Tabulka1[[#This Row],[Poř.]])-14</f>
        <v>9</v>
      </c>
      <c r="C23" s="40" t="s">
        <v>45</v>
      </c>
      <c r="D23" s="46" t="s">
        <v>53</v>
      </c>
      <c r="E23" s="33" t="s">
        <v>39</v>
      </c>
      <c r="F23" s="43">
        <v>2</v>
      </c>
      <c r="G23" s="44"/>
      <c r="H23" s="39">
        <f t="shared" si="0"/>
        <v>0</v>
      </c>
      <c r="I23" s="39">
        <f t="shared" si="1"/>
        <v>0</v>
      </c>
      <c r="J23" s="39">
        <f t="shared" si="2"/>
        <v>0</v>
      </c>
      <c r="K23" s="1"/>
    </row>
    <row r="24" spans="2:11" s="2" customFormat="1" x14ac:dyDescent="0.25">
      <c r="B24" s="38">
        <f>ROW(Tabulka1[[#This Row],[Poř.]])-14</f>
        <v>10</v>
      </c>
      <c r="C24" s="40" t="s">
        <v>48</v>
      </c>
      <c r="D24" s="34" t="s">
        <v>49</v>
      </c>
      <c r="E24" s="33" t="s">
        <v>39</v>
      </c>
      <c r="F24" s="41">
        <v>1</v>
      </c>
      <c r="G24" s="32"/>
      <c r="H24" s="39">
        <f t="shared" ref="H24" si="3">F24*G24</f>
        <v>0</v>
      </c>
      <c r="I24" s="39">
        <f t="shared" ref="I24" si="4">H24*0.21</f>
        <v>0</v>
      </c>
      <c r="J24" s="39">
        <f t="shared" ref="J24" si="5">I24+H24</f>
        <v>0</v>
      </c>
      <c r="K24" s="1"/>
    </row>
    <row r="25" spans="2:11" ht="18" customHeight="1" thickBot="1" x14ac:dyDescent="0.3">
      <c r="B25" s="47" t="s">
        <v>8</v>
      </c>
      <c r="C25" s="48"/>
      <c r="D25" s="33"/>
      <c r="E25" s="48"/>
      <c r="F25" s="49"/>
      <c r="G25" s="14"/>
      <c r="H25" s="15">
        <f>SUBTOTAL(109,Tabulka1[Nabídková cena bez DPH])</f>
        <v>0</v>
      </c>
      <c r="I25" s="15">
        <f>SUBTOTAL(109,Tabulka1[DPH])</f>
        <v>0</v>
      </c>
      <c r="J25" s="50">
        <f>SUBTOTAL(109,Tabulka1[Nabídková cena s DPH])</f>
        <v>0</v>
      </c>
    </row>
    <row r="26" spans="2:11" ht="18" customHeight="1" x14ac:dyDescent="0.25">
      <c r="B26" s="55" t="s">
        <v>33</v>
      </c>
      <c r="C26" s="56"/>
      <c r="D26" s="56"/>
      <c r="E26" s="56"/>
      <c r="F26" s="56"/>
      <c r="G26" s="56"/>
      <c r="H26" s="56"/>
      <c r="I26" s="56"/>
      <c r="J26" s="57"/>
    </row>
    <row r="27" spans="2:11" ht="18" customHeight="1" thickBot="1" x14ac:dyDescent="0.3">
      <c r="B27" s="26"/>
      <c r="C27" s="58" t="s">
        <v>34</v>
      </c>
      <c r="D27" s="58"/>
      <c r="E27" s="58"/>
      <c r="F27" s="27"/>
      <c r="G27" s="28"/>
      <c r="H27" s="29"/>
      <c r="I27" s="29"/>
      <c r="J27" s="30">
        <f>G27</f>
        <v>0</v>
      </c>
    </row>
    <row r="28" spans="2:11" ht="15.75" thickBot="1" x14ac:dyDescent="0.3">
      <c r="J28"/>
    </row>
    <row r="29" spans="2:11" x14ac:dyDescent="0.25">
      <c r="B29" s="81" t="s">
        <v>24</v>
      </c>
      <c r="C29" s="82"/>
      <c r="D29" s="82"/>
      <c r="E29" s="82"/>
      <c r="F29" s="82"/>
      <c r="G29" s="82"/>
      <c r="H29" s="82"/>
      <c r="I29" s="82"/>
      <c r="J29" s="83"/>
    </row>
    <row r="30" spans="2:11" x14ac:dyDescent="0.25">
      <c r="B30" s="16" t="s">
        <v>25</v>
      </c>
      <c r="C30" s="84" t="s">
        <v>26</v>
      </c>
      <c r="D30" s="84"/>
      <c r="E30" s="84"/>
      <c r="F30" s="84"/>
      <c r="G30" s="84"/>
      <c r="H30" s="84"/>
      <c r="I30" s="84"/>
      <c r="J30" s="85"/>
    </row>
    <row r="31" spans="2:11" x14ac:dyDescent="0.25">
      <c r="B31" s="17"/>
      <c r="C31" s="84" t="s">
        <v>27</v>
      </c>
      <c r="D31" s="84"/>
      <c r="E31" s="84"/>
      <c r="F31" s="84"/>
      <c r="G31" s="84"/>
      <c r="H31" s="84"/>
      <c r="I31" s="84"/>
      <c r="J31" s="85"/>
    </row>
    <row r="32" spans="2:11" x14ac:dyDescent="0.25">
      <c r="B32" s="86" t="s">
        <v>28</v>
      </c>
      <c r="C32" s="79"/>
      <c r="D32" s="24" t="s">
        <v>29</v>
      </c>
      <c r="E32" s="79" t="s">
        <v>30</v>
      </c>
      <c r="F32" s="79"/>
      <c r="G32" s="79" t="s">
        <v>31</v>
      </c>
      <c r="H32" s="79"/>
      <c r="I32" s="79"/>
      <c r="J32" s="25" t="s">
        <v>32</v>
      </c>
    </row>
    <row r="33" spans="2:10" x14ac:dyDescent="0.25">
      <c r="B33" s="87"/>
      <c r="C33" s="78"/>
      <c r="D33" s="18"/>
      <c r="E33" s="78"/>
      <c r="F33" s="78"/>
      <c r="G33" s="80"/>
      <c r="H33" s="80"/>
      <c r="I33" s="80"/>
      <c r="J33" s="19"/>
    </row>
    <row r="34" spans="2:10" ht="15.75" thickBot="1" x14ac:dyDescent="0.3">
      <c r="B34" s="91"/>
      <c r="C34" s="92"/>
      <c r="D34" s="20"/>
      <c r="E34" s="92"/>
      <c r="F34" s="92"/>
      <c r="G34" s="93"/>
      <c r="H34" s="93"/>
      <c r="I34" s="93"/>
      <c r="J34" s="21"/>
    </row>
    <row r="35" spans="2:10" x14ac:dyDescent="0.25">
      <c r="B35" s="12"/>
      <c r="C35" s="11"/>
      <c r="D35" s="6"/>
      <c r="E35" s="11"/>
      <c r="F35" s="13"/>
      <c r="G35" s="14"/>
      <c r="H35" s="15"/>
      <c r="I35" s="15"/>
    </row>
    <row r="36" spans="2:10" x14ac:dyDescent="0.25">
      <c r="B36" s="89" t="s">
        <v>35</v>
      </c>
      <c r="C36" s="89"/>
      <c r="D36" s="89"/>
      <c r="E36" s="3"/>
    </row>
    <row r="37" spans="2:10" x14ac:dyDescent="0.25">
      <c r="B37" s="88"/>
      <c r="C37" s="88"/>
      <c r="D37" s="88"/>
      <c r="E37" s="10"/>
    </row>
    <row r="38" spans="2:10" x14ac:dyDescent="0.25">
      <c r="B38" s="31"/>
      <c r="C38" s="31"/>
      <c r="D38" s="31"/>
      <c r="E38" s="10"/>
    </row>
    <row r="39" spans="2:10" x14ac:dyDescent="0.25">
      <c r="B39" s="31"/>
      <c r="C39" s="31"/>
      <c r="D39" s="31"/>
      <c r="E39" s="10"/>
    </row>
  </sheetData>
  <mergeCells count="39">
    <mergeCell ref="B37:D37"/>
    <mergeCell ref="B36:D36"/>
    <mergeCell ref="B13:J13"/>
    <mergeCell ref="B34:C34"/>
    <mergeCell ref="E34:F34"/>
    <mergeCell ref="G34:I34"/>
    <mergeCell ref="B6:C6"/>
    <mergeCell ref="B12:J12"/>
    <mergeCell ref="B8:C8"/>
    <mergeCell ref="E33:F33"/>
    <mergeCell ref="G32:I32"/>
    <mergeCell ref="G33:I33"/>
    <mergeCell ref="B29:J29"/>
    <mergeCell ref="C30:J30"/>
    <mergeCell ref="C31:J31"/>
    <mergeCell ref="B32:C32"/>
    <mergeCell ref="B33:C33"/>
    <mergeCell ref="E32:F32"/>
    <mergeCell ref="B2:C2"/>
    <mergeCell ref="B3:C3"/>
    <mergeCell ref="D2:J2"/>
    <mergeCell ref="D3:J3"/>
    <mergeCell ref="B1:C1"/>
    <mergeCell ref="F5:G5"/>
    <mergeCell ref="I5:J5"/>
    <mergeCell ref="F8:J8"/>
    <mergeCell ref="B26:J26"/>
    <mergeCell ref="C27:E27"/>
    <mergeCell ref="I11:J11"/>
    <mergeCell ref="B10:C10"/>
    <mergeCell ref="D10:J10"/>
    <mergeCell ref="B11:C11"/>
    <mergeCell ref="F11:G11"/>
    <mergeCell ref="B5:C5"/>
    <mergeCell ref="B7:C7"/>
    <mergeCell ref="B9:C9"/>
    <mergeCell ref="D7:J7"/>
    <mergeCell ref="D9:J9"/>
    <mergeCell ref="D6:J6"/>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2023-04-28T09:09:33Z</dcterms:modified>
</cp:coreProperties>
</file>