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<sst xmlns="http://schemas.openxmlformats.org/spreadsheetml/2006/main" count="72" uniqueCount="59">
  <si>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</si>
  <si>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</si>
  <si>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</si>
  <si>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</si>
  <si>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</si>
  <si>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</si>
  <si>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</si>
  <si>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</si>
  <si>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</si>
  <si>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</si>
  <si>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</si>
  <si>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</si>
  <si>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</si>
  <si>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</si>
  <si>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</si>
  <si>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</si>
  <si>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</si>
  <si>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</si>
  <si>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</si>
  <si>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</si>
  <si>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</si>
  <si>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</si>
  <si>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</si>
  <si>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</si>
  <si>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</si>
  <si>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</si>
  <si>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</si>
  <si>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</si>
  <si>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</si>
  <si>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</si>
  <si>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</si>
  <si>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</si>
  <si>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</si>
  <si>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</si>
  <si>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</si>
  <si>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</si>
  <si>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</si>
  <si>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toner pro Epson WorkForce C5710 - černá</t>
  </si>
  <si>
    <t>toner pro Epson WorkForce C5710 - purpurová</t>
  </si>
  <si>
    <t>T9441</t>
  </si>
  <si>
    <t>T9444</t>
  </si>
  <si>
    <t>T9443</t>
  </si>
  <si>
    <t>toner pro Epson WorkForce C5790 -  černá</t>
  </si>
  <si>
    <t>toner pro Epson WorkForce C5790 - modrá</t>
  </si>
  <si>
    <t>toner pro Epson WorkForce C5790 - žlutá</t>
  </si>
  <si>
    <t>T9442</t>
  </si>
  <si>
    <t>toner pro Epson WorkForce C5710 - modrá</t>
  </si>
  <si>
    <t>toner pro Epson WorkForce C5790 - purpurová</t>
  </si>
  <si>
    <t>toner pro Epson WorkForce C5710 - žltá</t>
  </si>
  <si>
    <t>alternativy</t>
  </si>
  <si>
    <t>ZŠ a MŠ Slovenská</t>
  </si>
  <si>
    <t xml:space="preserve">62331361         </t>
  </si>
  <si>
    <t>CZ62331361</t>
  </si>
  <si>
    <t xml:space="preserve">Slovenská 2936/61, 733 01 Karviná-Hranice </t>
  </si>
  <si>
    <t xml:space="preserve"> Základní škola a Mateřská škola Slovenská, Karviná, příspěvková organizace</t>
  </si>
  <si>
    <t>tt5q6q7</t>
  </si>
  <si>
    <t>škola@zs-slovenska.eu</t>
  </si>
  <si>
    <t xml:space="preserve">Mgr. Michael Klos, Telefon 596 311 294   </t>
  </si>
  <si>
    <t>Nákup spotřebního materiálu 23/2023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</si>
</sst>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5">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b/>
      <sz val="10"/>
      <name val="Calibri"/>
      <family val="2"/>
      <scheme val="minor"/>
    </font>
    <font>
      <u val="single"/>
      <sz val="11"/>
      <color theme="10"/>
      <name val="Calibri"/>
      <family val="2"/>
      <scheme val="minor"/>
    </font>
    <font>
      <sz val="11"/>
      <name val="Calibri"/>
      <family val="2"/>
      <scheme val="minor"/>
    </font>
    <font>
      <u val="single"/>
      <sz val="11"/>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right/>
      <top style="medium">
        <color theme="1" tint="0.49998000264167786"/>
      </top>
      <bottom/>
    </border>
    <border>
      <left/>
      <right style="medium">
        <color theme="1" tint="0.49998000264167786"/>
      </right>
      <top style="medium">
        <color theme="1" tint="0.49998000264167786"/>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44" fontId="0" fillId="0" borderId="0" applyFont="0" applyFill="0" applyBorder="0" applyAlignment="0" applyProtection="0"/>
    <xf numFmtId="0" fontId="18" fillId="0" borderId="0" applyNumberFormat="0" applyFill="0" applyBorder="0" applyAlignment="0" applyProtection="0"/>
  </cellStyleXfs>
  <cellXfs count="100">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8" fillId="3" borderId="6" xfId="22" applyFont="1" applyBorder="1" applyAlignment="1">
      <alignment/>
    </xf>
    <xf numFmtId="0" fontId="3" fillId="0" borderId="6" xfId="0" applyFont="1" applyBorder="1" applyAlignment="1">
      <alignment horizontal="right"/>
    </xf>
    <xf numFmtId="0" fontId="13" fillId="0" borderId="0" xfId="0" applyFont="1" applyBorder="1"/>
    <xf numFmtId="0" fontId="13" fillId="0" borderId="7" xfId="0" applyFont="1" applyBorder="1"/>
    <xf numFmtId="0" fontId="2" fillId="0" borderId="8" xfId="0" applyFont="1" applyBorder="1"/>
    <xf numFmtId="0" fontId="3" fillId="0" borderId="9" xfId="0" applyFont="1" applyFill="1" applyBorder="1" applyAlignment="1">
      <alignment horizontal="center" vertical="center"/>
    </xf>
    <xf numFmtId="44" fontId="10" fillId="3" borderId="9" xfId="20" applyFont="1" applyFill="1" applyBorder="1"/>
    <xf numFmtId="44" fontId="12" fillId="0" borderId="9" xfId="0" applyNumberFormat="1" applyFont="1" applyFill="1" applyBorder="1"/>
    <xf numFmtId="44" fontId="14" fillId="0" borderId="10"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horizontal="center" vertical="top" wrapText="1"/>
    </xf>
    <xf numFmtId="44" fontId="10" fillId="3" borderId="0" xfId="20" applyFont="1" applyFill="1" applyBorder="1" applyAlignment="1">
      <alignment vertical="top"/>
    </xf>
    <xf numFmtId="44" fontId="7" fillId="0" borderId="0" xfId="21" applyNumberFormat="1" applyFont="1" applyFill="1" applyBorder="1" applyAlignment="1">
      <alignment vertical="top"/>
    </xf>
    <xf numFmtId="44" fontId="17" fillId="0" borderId="0" xfId="21" applyNumberFormat="1" applyFont="1" applyFill="1" applyBorder="1" applyAlignment="1">
      <alignment vertical="top"/>
    </xf>
    <xf numFmtId="1" fontId="3" fillId="0" borderId="0" xfId="24" applyNumberFormat="1" applyFont="1" applyFill="1" applyBorder="1" applyAlignment="1">
      <alignment horizontal="center"/>
    </xf>
    <xf numFmtId="0" fontId="3" fillId="0" borderId="0" xfId="0" applyFont="1" applyFill="1" applyBorder="1" applyAlignment="1">
      <alignment wrapText="1"/>
    </xf>
    <xf numFmtId="0" fontId="3" fillId="0" borderId="0" xfId="0" applyFont="1" applyFill="1" applyBorder="1" applyAlignment="1">
      <alignment vertical="top" wrapText="1"/>
    </xf>
    <xf numFmtId="0" fontId="7" fillId="0" borderId="0" xfId="0" applyFont="1" applyBorder="1" applyAlignment="1">
      <alignment horizontal="right"/>
    </xf>
    <xf numFmtId="0" fontId="7" fillId="0" borderId="11" xfId="0" applyFont="1" applyBorder="1" applyAlignment="1">
      <alignment horizontal="right"/>
    </xf>
    <xf numFmtId="0" fontId="19" fillId="0" borderId="11" xfId="0" applyFont="1" applyBorder="1" applyAlignment="1">
      <alignment/>
    </xf>
    <xf numFmtId="0" fontId="1" fillId="0" borderId="0" xfId="0" applyFont="1"/>
    <xf numFmtId="0" fontId="3" fillId="0" borderId="0" xfId="0" applyNumberFormat="1" applyFont="1" applyFill="1" applyBorder="1" applyAlignment="1">
      <alignment horizontal="center" vertical="top" wrapText="1"/>
    </xf>
    <xf numFmtId="44" fontId="17" fillId="0" borderId="0" xfId="0" applyNumberFormat="1" applyFont="1" applyFill="1" applyBorder="1" applyAlignment="1">
      <alignment vertical="top" wrapText="1"/>
    </xf>
    <xf numFmtId="0" fontId="3" fillId="0" borderId="0" xfId="0" applyFont="1" applyBorder="1" applyAlignment="1">
      <alignment wrapText="1"/>
    </xf>
    <xf numFmtId="1" fontId="3" fillId="0" borderId="0" xfId="0" applyNumberFormat="1" applyFont="1" applyFill="1" applyBorder="1" applyAlignment="1">
      <alignment horizontal="center" vertical="top"/>
    </xf>
    <xf numFmtId="49" fontId="19" fillId="0" borderId="11" xfId="0" applyNumberFormat="1" applyFont="1" applyBorder="1" applyAlignment="1">
      <alignment horizontal="left"/>
    </xf>
    <xf numFmtId="49" fontId="19" fillId="0" borderId="12" xfId="0" applyNumberFormat="1" applyFont="1" applyBorder="1" applyAlignment="1">
      <alignment horizontal="left"/>
    </xf>
    <xf numFmtId="0" fontId="20" fillId="0" borderId="0" xfId="25" applyFont="1" applyBorder="1" applyAlignment="1">
      <alignment horizontal="left"/>
    </xf>
    <xf numFmtId="0" fontId="20" fillId="0" borderId="7" xfId="25" applyFont="1" applyBorder="1" applyAlignment="1">
      <alignment horizontal="left"/>
    </xf>
    <xf numFmtId="0" fontId="19" fillId="0" borderId="0" xfId="0" applyFont="1" applyBorder="1" applyAlignment="1">
      <alignment horizontal="left"/>
    </xf>
    <xf numFmtId="0" fontId="19" fillId="0" borderId="7" xfId="0" applyFont="1" applyBorder="1" applyAlignment="1">
      <alignment horizontal="left"/>
    </xf>
    <xf numFmtId="0" fontId="19" fillId="0" borderId="13" xfId="0" applyFont="1" applyBorder="1" applyAlignment="1">
      <alignment horizontal="left"/>
    </xf>
    <xf numFmtId="0" fontId="19" fillId="0" borderId="14" xfId="0" applyFont="1" applyBorder="1" applyAlignment="1">
      <alignment horizontal="left"/>
    </xf>
    <xf numFmtId="0" fontId="3" fillId="0" borderId="0" xfId="0" applyFont="1" applyFill="1" applyBorder="1" applyAlignment="1">
      <alignment vertical="top" wrapText="1"/>
    </xf>
    <xf numFmtId="1" fontId="3" fillId="0" borderId="0" xfId="0" applyNumberFormat="1" applyFont="1" applyFill="1" applyBorder="1" applyAlignment="1">
      <alignment horizontal="center" vertical="top"/>
    </xf>
    <xf numFmtId="44" fontId="10" fillId="3" borderId="0" xfId="20"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15" fillId="4" borderId="15" xfId="23" applyFont="1" applyBorder="1" applyAlignment="1">
      <alignment horizontal="center"/>
    </xf>
    <xf numFmtId="0" fontId="15" fillId="4" borderId="16" xfId="23" applyFont="1" applyBorder="1" applyAlignment="1">
      <alignment horizontal="center"/>
    </xf>
    <xf numFmtId="0" fontId="15" fillId="4" borderId="17" xfId="23" applyFont="1" applyBorder="1" applyAlignment="1">
      <alignment horizontal="center"/>
    </xf>
    <xf numFmtId="0" fontId="0" fillId="0" borderId="9" xfId="0" applyFont="1" applyFill="1" applyBorder="1" applyAlignment="1">
      <alignment horizontal="left" wrapText="1"/>
    </xf>
    <xf numFmtId="49" fontId="8" fillId="3" borderId="6" xfId="22" applyNumberFormat="1" applyFont="1" applyBorder="1" applyAlignment="1">
      <alignment horizontal="left"/>
    </xf>
    <xf numFmtId="49" fontId="8" fillId="3" borderId="18" xfId="22" applyNumberFormat="1"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9" xfId="0" applyFont="1" applyBorder="1" applyAlignment="1">
      <alignment horizontal="right"/>
    </xf>
    <xf numFmtId="0" fontId="3" fillId="0" borderId="6" xfId="0" applyFont="1" applyBorder="1" applyAlignment="1">
      <alignment horizontal="right"/>
    </xf>
    <xf numFmtId="0" fontId="3" fillId="0" borderId="20" xfId="0" applyFont="1" applyBorder="1" applyAlignment="1">
      <alignment horizontal="right"/>
    </xf>
    <xf numFmtId="0" fontId="3" fillId="0" borderId="11" xfId="0" applyFont="1" applyBorder="1" applyAlignment="1">
      <alignment horizontal="right"/>
    </xf>
    <xf numFmtId="0" fontId="3" fillId="0" borderId="21" xfId="0" applyFont="1" applyBorder="1" applyAlignment="1">
      <alignment horizontal="right"/>
    </xf>
    <xf numFmtId="0" fontId="3" fillId="0" borderId="0" xfId="0" applyFont="1" applyBorder="1" applyAlignment="1">
      <alignment horizontal="right"/>
    </xf>
    <xf numFmtId="0" fontId="3" fillId="0" borderId="22" xfId="0" applyFont="1" applyBorder="1" applyAlignment="1">
      <alignment horizontal="right"/>
    </xf>
    <xf numFmtId="0" fontId="3" fillId="0" borderId="13"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23" xfId="0" applyFont="1" applyFill="1" applyBorder="1" applyAlignment="1">
      <alignment horizontal="center"/>
    </xf>
    <xf numFmtId="0" fontId="15" fillId="5" borderId="11" xfId="0" applyFont="1" applyFill="1" applyBorder="1" applyAlignment="1">
      <alignment horizontal="center"/>
    </xf>
    <xf numFmtId="0" fontId="15" fillId="5" borderId="12" xfId="0" applyFont="1" applyFill="1" applyBorder="1" applyAlignment="1">
      <alignment horizontal="center"/>
    </xf>
    <xf numFmtId="0" fontId="0" fillId="0" borderId="0" xfId="0" applyFont="1" applyBorder="1" applyAlignment="1">
      <alignment horizontal="left"/>
    </xf>
    <xf numFmtId="0" fontId="0" fillId="0" borderId="7" xfId="0" applyFont="1" applyBorder="1" applyAlignment="1">
      <alignment horizontal="left"/>
    </xf>
    <xf numFmtId="0" fontId="13" fillId="0" borderId="21" xfId="0" applyFont="1" applyBorder="1" applyAlignment="1">
      <alignment horizontal="left"/>
    </xf>
    <xf numFmtId="0" fontId="9" fillId="3" borderId="1"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9" fillId="3" borderId="24"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Měna 2" xfId="24"/>
    <cellStyle name="Hypertextový odkaz"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0"/>
        <name val="Calibri"/>
        <color auto="1"/>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b val="0"/>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color theme="1"/>
      </font>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41</xdr:row>
      <xdr:rowOff>123825</xdr:rowOff>
    </xdr:from>
    <xdr:ext cx="9315450" cy="12782550"/>
    <xdr:sp macro="" textlink="">
      <xdr:nvSpPr>
        <xdr:cNvPr id="2" name="TextovéPole 1"/>
        <xdr:cNvSpPr txBox="1"/>
      </xdr:nvSpPr>
      <xdr:spPr>
        <a:xfrm>
          <a:off x="171450" y="82486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3"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7"/>
  <sheetViews>
    <sheetView showGridLines="0" tabSelected="1" workbookViewId="0" topLeftCell="A10">
      <selection activeCell="G15" sqref="G15:G22"/>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82" t="s">
        <v>23</v>
      </c>
      <c r="C1" s="82"/>
      <c r="D1" s="9" t="s">
        <v>10</v>
      </c>
      <c r="E1" s="9"/>
      <c r="F1" s="9"/>
      <c r="G1" s="9"/>
      <c r="H1" s="9"/>
      <c r="I1" s="9"/>
      <c r="J1" s="9"/>
    </row>
    <row r="2" spans="2:10" ht="15">
      <c r="B2" s="78" t="s">
        <v>20</v>
      </c>
      <c r="C2" s="78"/>
      <c r="D2" s="81" t="s">
        <v>58</v>
      </c>
      <c r="E2" s="81"/>
      <c r="F2" s="81"/>
      <c r="G2" s="81"/>
      <c r="H2" s="81"/>
      <c r="I2" s="81"/>
      <c r="J2" s="81"/>
    </row>
    <row r="3" spans="2:10" ht="15">
      <c r="B3" s="78" t="s">
        <v>21</v>
      </c>
      <c r="C3" s="78"/>
      <c r="D3" s="81" t="s">
        <v>36</v>
      </c>
      <c r="E3" s="81"/>
      <c r="F3" s="81"/>
      <c r="G3" s="81"/>
      <c r="H3" s="81"/>
      <c r="I3" s="81"/>
      <c r="J3" s="81"/>
    </row>
    <row r="4" spans="2:10" ht="15.75" thickBot="1">
      <c r="B4" s="7"/>
      <c r="C4" s="7"/>
      <c r="D4" s="8"/>
      <c r="E4" s="8"/>
      <c r="F4" s="8"/>
      <c r="G4" s="8"/>
      <c r="H4" s="8"/>
      <c r="I4" s="8"/>
      <c r="J4" s="8"/>
    </row>
    <row r="5" spans="2:10" ht="15">
      <c r="B5" s="75" t="s">
        <v>14</v>
      </c>
      <c r="C5" s="76"/>
      <c r="D5" s="41" t="s">
        <v>50</v>
      </c>
      <c r="E5" s="40" t="s">
        <v>12</v>
      </c>
      <c r="F5" s="47" t="s">
        <v>51</v>
      </c>
      <c r="G5" s="47"/>
      <c r="H5" s="40" t="s">
        <v>13</v>
      </c>
      <c r="I5" s="47" t="s">
        <v>52</v>
      </c>
      <c r="J5" s="48"/>
    </row>
    <row r="6" spans="2:10" ht="15">
      <c r="B6" s="77" t="s">
        <v>15</v>
      </c>
      <c r="C6" s="78"/>
      <c r="D6" s="51" t="s">
        <v>53</v>
      </c>
      <c r="E6" s="51"/>
      <c r="F6" s="51"/>
      <c r="G6" s="51"/>
      <c r="H6" s="51"/>
      <c r="I6" s="51"/>
      <c r="J6" s="52"/>
    </row>
    <row r="7" spans="2:10" ht="15">
      <c r="B7" s="77" t="s">
        <v>16</v>
      </c>
      <c r="C7" s="78"/>
      <c r="D7" s="51" t="s">
        <v>54</v>
      </c>
      <c r="E7" s="51"/>
      <c r="F7" s="51"/>
      <c r="G7" s="51"/>
      <c r="H7" s="51"/>
      <c r="I7" s="51"/>
      <c r="J7" s="52"/>
    </row>
    <row r="8" spans="2:10" ht="15">
      <c r="B8" s="77" t="s">
        <v>17</v>
      </c>
      <c r="C8" s="78"/>
      <c r="D8" s="42" t="s">
        <v>55</v>
      </c>
      <c r="E8" s="39" t="s">
        <v>22</v>
      </c>
      <c r="F8" s="49" t="s">
        <v>56</v>
      </c>
      <c r="G8" s="49"/>
      <c r="H8" s="49"/>
      <c r="I8" s="49"/>
      <c r="J8" s="50"/>
    </row>
    <row r="9" spans="2:10" ht="15.75" thickBot="1">
      <c r="B9" s="79" t="s">
        <v>18</v>
      </c>
      <c r="C9" s="80"/>
      <c r="D9" s="53" t="s">
        <v>57</v>
      </c>
      <c r="E9" s="53"/>
      <c r="F9" s="53"/>
      <c r="G9" s="53"/>
      <c r="H9" s="53"/>
      <c r="I9" s="53"/>
      <c r="J9" s="54"/>
    </row>
    <row r="10" spans="2:10" ht="15.75" thickBot="1">
      <c r="B10" s="71"/>
      <c r="C10" s="71"/>
      <c r="D10" s="72"/>
      <c r="E10" s="72"/>
      <c r="F10" s="72"/>
      <c r="G10" s="72"/>
      <c r="H10" s="72"/>
      <c r="I10" s="72"/>
      <c r="J10" s="72"/>
    </row>
    <row r="11" spans="2:10" ht="15.75" thickBot="1">
      <c r="B11" s="73" t="s">
        <v>19</v>
      </c>
      <c r="C11" s="74"/>
      <c r="D11" s="22"/>
      <c r="E11" s="23" t="s">
        <v>12</v>
      </c>
      <c r="F11" s="69"/>
      <c r="G11" s="69"/>
      <c r="H11" s="23" t="s">
        <v>13</v>
      </c>
      <c r="I11" s="69"/>
      <c r="J11" s="70"/>
    </row>
    <row r="12" spans="2:10" ht="15">
      <c r="B12" s="83"/>
      <c r="C12" s="83"/>
      <c r="D12" s="83"/>
      <c r="E12" s="83"/>
      <c r="F12" s="83"/>
      <c r="G12" s="83"/>
      <c r="H12" s="83"/>
      <c r="I12" s="83"/>
      <c r="J12" s="83"/>
    </row>
    <row r="13" spans="2:10" ht="15">
      <c r="B13" s="96" t="s">
        <v>11</v>
      </c>
      <c r="C13" s="96"/>
      <c r="D13" s="96"/>
      <c r="E13" s="96"/>
      <c r="F13" s="96"/>
      <c r="G13" s="96"/>
      <c r="H13" s="96"/>
      <c r="I13" s="96"/>
      <c r="J13" s="96"/>
    </row>
    <row r="14" spans="2:11" s="2" customFormat="1" ht="26.25">
      <c r="B14" s="4" t="s">
        <v>0</v>
      </c>
      <c r="C14" s="4" t="s">
        <v>6</v>
      </c>
      <c r="D14" s="4" t="s">
        <v>7</v>
      </c>
      <c r="E14" s="4" t="s">
        <v>9</v>
      </c>
      <c r="F14" s="5" t="s">
        <v>1</v>
      </c>
      <c r="G14" s="4" t="s">
        <v>5</v>
      </c>
      <c r="H14" s="4" t="s">
        <v>2</v>
      </c>
      <c r="I14" s="4" t="s">
        <v>3</v>
      </c>
      <c r="J14" s="4" t="s">
        <v>4</v>
      </c>
      <c r="K14" s="1"/>
    </row>
    <row r="15" spans="2:11" s="2" customFormat="1" ht="15">
      <c r="B15" s="43">
        <f>ROW(Tabulka1[[#This Row],[Poř.]])-14</f>
        <v>1</v>
      </c>
      <c r="C15" s="45" t="s">
        <v>39</v>
      </c>
      <c r="D15" s="38" t="s">
        <v>42</v>
      </c>
      <c r="E15" s="37" t="s">
        <v>49</v>
      </c>
      <c r="F15" s="46">
        <v>2</v>
      </c>
      <c r="G15" s="33"/>
      <c r="H15" s="44">
        <f aca="true" t="shared" si="0" ref="H15:H21">F15*G15</f>
        <v>0</v>
      </c>
      <c r="I15" s="44">
        <f aca="true" t="shared" si="1" ref="I15:I21">H15*0.21</f>
        <v>0</v>
      </c>
      <c r="J15" s="44">
        <f aca="true" t="shared" si="2" ref="J15:J21">I15+H15</f>
        <v>0</v>
      </c>
      <c r="K15" s="1"/>
    </row>
    <row r="16" spans="2:11" s="2" customFormat="1" ht="15">
      <c r="B16" s="43">
        <f>ROW(Tabulka1[[#This Row],[Poř.]])-14</f>
        <v>2</v>
      </c>
      <c r="C16" s="45" t="s">
        <v>45</v>
      </c>
      <c r="D16" s="38" t="s">
        <v>43</v>
      </c>
      <c r="E16" s="37" t="s">
        <v>49</v>
      </c>
      <c r="F16" s="46">
        <v>2</v>
      </c>
      <c r="G16" s="33"/>
      <c r="H16" s="44">
        <f t="shared" si="0"/>
        <v>0</v>
      </c>
      <c r="I16" s="44">
        <f t="shared" si="1"/>
        <v>0</v>
      </c>
      <c r="J16" s="44">
        <f t="shared" si="2"/>
        <v>0</v>
      </c>
      <c r="K16" s="1"/>
    </row>
    <row r="17" spans="2:11" s="2" customFormat="1" ht="15">
      <c r="B17" s="43">
        <f>ROW(Tabulka1[[#This Row],[Poř.]])-14</f>
        <v>3</v>
      </c>
      <c r="C17" s="45" t="s">
        <v>41</v>
      </c>
      <c r="D17" s="38" t="s">
        <v>47</v>
      </c>
      <c r="E17" s="37" t="s">
        <v>49</v>
      </c>
      <c r="F17" s="46">
        <v>2</v>
      </c>
      <c r="G17" s="33"/>
      <c r="H17" s="44">
        <f t="shared" si="0"/>
        <v>0</v>
      </c>
      <c r="I17" s="44">
        <f t="shared" si="1"/>
        <v>0</v>
      </c>
      <c r="J17" s="44">
        <f t="shared" si="2"/>
        <v>0</v>
      </c>
      <c r="K17" s="1"/>
    </row>
    <row r="18" spans="2:11" s="2" customFormat="1" ht="15">
      <c r="B18" s="43">
        <f>ROW(Tabulka1[[#This Row],[Poř.]])-14</f>
        <v>4</v>
      </c>
      <c r="C18" s="45" t="s">
        <v>40</v>
      </c>
      <c r="D18" s="38" t="s">
        <v>44</v>
      </c>
      <c r="E18" s="37" t="s">
        <v>49</v>
      </c>
      <c r="F18" s="46">
        <v>2</v>
      </c>
      <c r="G18" s="33"/>
      <c r="H18" s="44">
        <f t="shared" si="0"/>
        <v>0</v>
      </c>
      <c r="I18" s="44">
        <f t="shared" si="1"/>
        <v>0</v>
      </c>
      <c r="J18" s="44">
        <f t="shared" si="2"/>
        <v>0</v>
      </c>
      <c r="K18" s="1"/>
    </row>
    <row r="19" spans="2:11" s="2" customFormat="1" ht="15">
      <c r="B19" s="43">
        <f>ROW(Tabulka1[[#This Row],[Poř.]])-14</f>
        <v>5</v>
      </c>
      <c r="C19" s="45" t="s">
        <v>39</v>
      </c>
      <c r="D19" s="55" t="s">
        <v>37</v>
      </c>
      <c r="E19" s="37" t="s">
        <v>49</v>
      </c>
      <c r="F19" s="56">
        <v>2</v>
      </c>
      <c r="G19" s="57"/>
      <c r="H19" s="44">
        <f t="shared" si="0"/>
        <v>0</v>
      </c>
      <c r="I19" s="44">
        <f t="shared" si="1"/>
        <v>0</v>
      </c>
      <c r="J19" s="44">
        <f t="shared" si="2"/>
        <v>0</v>
      </c>
      <c r="K19" s="1"/>
    </row>
    <row r="20" spans="2:11" s="2" customFormat="1" ht="15">
      <c r="B20" s="43">
        <f>ROW(Tabulka1[[#This Row],[Poř.]])-14</f>
        <v>6</v>
      </c>
      <c r="C20" s="45" t="s">
        <v>45</v>
      </c>
      <c r="D20" s="55" t="s">
        <v>46</v>
      </c>
      <c r="E20" s="37" t="s">
        <v>49</v>
      </c>
      <c r="F20" s="56">
        <v>2</v>
      </c>
      <c r="G20" s="57"/>
      <c r="H20" s="44">
        <f t="shared" si="0"/>
        <v>0</v>
      </c>
      <c r="I20" s="44">
        <f t="shared" si="1"/>
        <v>0</v>
      </c>
      <c r="J20" s="44">
        <f t="shared" si="2"/>
        <v>0</v>
      </c>
      <c r="K20" s="1"/>
    </row>
    <row r="21" spans="2:11" s="2" customFormat="1" ht="15">
      <c r="B21" s="43">
        <f>ROW(Tabulka1[[#This Row],[Poř.]])-14</f>
        <v>7</v>
      </c>
      <c r="C21" s="45" t="s">
        <v>41</v>
      </c>
      <c r="D21" s="55" t="s">
        <v>38</v>
      </c>
      <c r="E21" s="37" t="s">
        <v>49</v>
      </c>
      <c r="F21" s="56">
        <v>2</v>
      </c>
      <c r="G21" s="57"/>
      <c r="H21" s="44">
        <f t="shared" si="0"/>
        <v>0</v>
      </c>
      <c r="I21" s="44">
        <f t="shared" si="1"/>
        <v>0</v>
      </c>
      <c r="J21" s="44">
        <f t="shared" si="2"/>
        <v>0</v>
      </c>
      <c r="K21" s="1"/>
    </row>
    <row r="22" spans="2:11" s="2" customFormat="1" ht="15">
      <c r="B22" s="32">
        <f>ROW(Tabulka1[[#This Row],[Poř.]])-14</f>
        <v>8</v>
      </c>
      <c r="C22" s="45" t="s">
        <v>40</v>
      </c>
      <c r="D22" s="55" t="s">
        <v>48</v>
      </c>
      <c r="E22" s="37" t="s">
        <v>49</v>
      </c>
      <c r="F22" s="36">
        <v>2</v>
      </c>
      <c r="G22" s="33"/>
      <c r="H22" s="34">
        <f aca="true" t="shared" si="3" ref="H22">F22*G22</f>
        <v>0</v>
      </c>
      <c r="I22" s="34">
        <f aca="true" t="shared" si="4" ref="I22">H22*0.21</f>
        <v>0</v>
      </c>
      <c r="J22" s="35">
        <f aca="true" t="shared" si="5" ref="J22">I22+H22</f>
        <v>0</v>
      </c>
      <c r="K22" s="1"/>
    </row>
    <row r="23" spans="2:10" ht="18" customHeight="1" thickBot="1">
      <c r="B23" s="58" t="s">
        <v>8</v>
      </c>
      <c r="C23" s="59"/>
      <c r="D23" s="60"/>
      <c r="E23" s="59"/>
      <c r="F23" s="61"/>
      <c r="G23" s="62"/>
      <c r="H23" s="63">
        <f>SUBTOTAL(109,[Nabídková cena bez DPH])</f>
        <v>0</v>
      </c>
      <c r="I23" s="63">
        <f>SUBTOTAL(109,[DPH])</f>
        <v>0</v>
      </c>
      <c r="J23" s="64">
        <f>SUBTOTAL(109,[Nabídková cena s DPH])</f>
        <v>0</v>
      </c>
    </row>
    <row r="24" spans="2:10" ht="18" customHeight="1">
      <c r="B24" s="65" t="s">
        <v>33</v>
      </c>
      <c r="C24" s="66"/>
      <c r="D24" s="66"/>
      <c r="E24" s="66"/>
      <c r="F24" s="66"/>
      <c r="G24" s="66"/>
      <c r="H24" s="66"/>
      <c r="I24" s="66"/>
      <c r="J24" s="67"/>
    </row>
    <row r="25" spans="2:10" ht="18" customHeight="1" thickBot="1">
      <c r="B25" s="26"/>
      <c r="C25" s="68" t="s">
        <v>34</v>
      </c>
      <c r="D25" s="68"/>
      <c r="E25" s="68"/>
      <c r="F25" s="27"/>
      <c r="G25" s="28"/>
      <c r="H25" s="29"/>
      <c r="I25" s="29"/>
      <c r="J25" s="30">
        <f>G25</f>
        <v>0</v>
      </c>
    </row>
    <row r="26" ht="15.75" thickBot="1">
      <c r="J26"/>
    </row>
    <row r="27" spans="2:10" ht="15">
      <c r="B27" s="87" t="s">
        <v>24</v>
      </c>
      <c r="C27" s="88"/>
      <c r="D27" s="88"/>
      <c r="E27" s="88"/>
      <c r="F27" s="88"/>
      <c r="G27" s="88"/>
      <c r="H27" s="88"/>
      <c r="I27" s="88"/>
      <c r="J27" s="89"/>
    </row>
    <row r="28" spans="2:10" ht="15">
      <c r="B28" s="16" t="s">
        <v>25</v>
      </c>
      <c r="C28" s="90" t="s">
        <v>26</v>
      </c>
      <c r="D28" s="90"/>
      <c r="E28" s="90"/>
      <c r="F28" s="90"/>
      <c r="G28" s="90"/>
      <c r="H28" s="90"/>
      <c r="I28" s="90"/>
      <c r="J28" s="91"/>
    </row>
    <row r="29" spans="2:10" ht="15">
      <c r="B29" s="17"/>
      <c r="C29" s="90" t="s">
        <v>27</v>
      </c>
      <c r="D29" s="90"/>
      <c r="E29" s="90"/>
      <c r="F29" s="90"/>
      <c r="G29" s="90"/>
      <c r="H29" s="90"/>
      <c r="I29" s="90"/>
      <c r="J29" s="91"/>
    </row>
    <row r="30" spans="2:10" ht="15">
      <c r="B30" s="92" t="s">
        <v>28</v>
      </c>
      <c r="C30" s="85"/>
      <c r="D30" s="24" t="s">
        <v>29</v>
      </c>
      <c r="E30" s="85" t="s">
        <v>30</v>
      </c>
      <c r="F30" s="85"/>
      <c r="G30" s="85" t="s">
        <v>31</v>
      </c>
      <c r="H30" s="85"/>
      <c r="I30" s="85"/>
      <c r="J30" s="25" t="s">
        <v>32</v>
      </c>
    </row>
    <row r="31" spans="2:10" ht="15">
      <c r="B31" s="93"/>
      <c r="C31" s="84"/>
      <c r="D31" s="18"/>
      <c r="E31" s="84"/>
      <c r="F31" s="84"/>
      <c r="G31" s="86"/>
      <c r="H31" s="86"/>
      <c r="I31" s="86"/>
      <c r="J31" s="19"/>
    </row>
    <row r="32" spans="2:10" ht="15.75" thickBot="1">
      <c r="B32" s="97"/>
      <c r="C32" s="98"/>
      <c r="D32" s="20"/>
      <c r="E32" s="98"/>
      <c r="F32" s="98"/>
      <c r="G32" s="99"/>
      <c r="H32" s="99"/>
      <c r="I32" s="99"/>
      <c r="J32" s="21"/>
    </row>
    <row r="33" spans="2:9" ht="15">
      <c r="B33" s="12"/>
      <c r="C33" s="11"/>
      <c r="D33" s="6"/>
      <c r="E33" s="11"/>
      <c r="F33" s="13"/>
      <c r="G33" s="14"/>
      <c r="H33" s="15"/>
      <c r="I33" s="15"/>
    </row>
    <row r="34" spans="2:5" ht="15">
      <c r="B34" s="95" t="s">
        <v>35</v>
      </c>
      <c r="C34" s="95"/>
      <c r="D34" s="95"/>
      <c r="E34" s="3"/>
    </row>
    <row r="35" spans="2:5" ht="15">
      <c r="B35" s="94"/>
      <c r="C35" s="94"/>
      <c r="D35" s="94"/>
      <c r="E35" s="10"/>
    </row>
    <row r="36" spans="2:5" ht="15">
      <c r="B36" s="31"/>
      <c r="C36" s="31"/>
      <c r="D36" s="31"/>
      <c r="E36" s="10"/>
    </row>
    <row r="37" spans="2:5" ht="15">
      <c r="B37" s="31"/>
      <c r="C37" s="31"/>
      <c r="D37" s="31"/>
      <c r="E37" s="10"/>
    </row>
    <row r="38" ht="15"/>
    <row r="39" ht="15"/>
    <row r="40"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sheetData>
  <mergeCells count="33">
    <mergeCell ref="B35:D35"/>
    <mergeCell ref="B34:D34"/>
    <mergeCell ref="B13:J13"/>
    <mergeCell ref="B32:C32"/>
    <mergeCell ref="E32:F32"/>
    <mergeCell ref="G32:I32"/>
    <mergeCell ref="B6:C6"/>
    <mergeCell ref="B12:J12"/>
    <mergeCell ref="B8:C8"/>
    <mergeCell ref="E31:F31"/>
    <mergeCell ref="G30:I30"/>
    <mergeCell ref="G31:I31"/>
    <mergeCell ref="B27:J27"/>
    <mergeCell ref="C28:J28"/>
    <mergeCell ref="C29:J29"/>
    <mergeCell ref="B30:C30"/>
    <mergeCell ref="B31:C31"/>
    <mergeCell ref="E30:F30"/>
    <mergeCell ref="B2:C2"/>
    <mergeCell ref="B3:C3"/>
    <mergeCell ref="D2:J2"/>
    <mergeCell ref="D3:J3"/>
    <mergeCell ref="B1:C1"/>
    <mergeCell ref="B24:J24"/>
    <mergeCell ref="C25:E25"/>
    <mergeCell ref="I11:J11"/>
    <mergeCell ref="B10:C10"/>
    <mergeCell ref="D10:J10"/>
    <mergeCell ref="B11:C11"/>
    <mergeCell ref="F11:G11"/>
    <mergeCell ref="B5:C5"/>
    <mergeCell ref="B7:C7"/>
    <mergeCell ref="B9:C9"/>
  </mergeCells>
  <printOptions/>
  <pageMargins left="0.25" right="0.25" top="0.75" bottom="0.75" header="0.3" footer="0.3"/>
  <pageSetup horizontalDpi="600" verticalDpi="600" orientation="landscape" paperSize="9" r:id="rId4"/>
  <drawing r:id="rId3"/>
  <legacyDrawing r:id="rId1"/>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2023-03-21T08:59:11Z</dcterms:modified>
  <cp:category/>
  <cp:version/>
  <cp:contentType/>
  <cp:contentStatus/>
</cp:coreProperties>
</file>