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H14" i="1" l="1"/>
  <c r="I14" i="1" s="1"/>
  <c r="J14" i="1" s="1"/>
  <c r="I15" i="1" l="1"/>
  <c r="H15" i="1"/>
  <c r="J15" i="1" l="1"/>
</calcChain>
</file>

<file path=xl/sharedStrings.xml><?xml version="1.0" encoding="utf-8"?>
<sst xmlns="http://schemas.openxmlformats.org/spreadsheetml/2006/main" count="47" uniqueCount="44">
  <si>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</si>
  <si>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</si>
  <si>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</si>
  <si>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</si>
  <si>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</si>
  <si>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</si>
  <si>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</si>
  <si>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</si>
  <si>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</si>
  <si>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</si>
  <si>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</si>
  <si>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</si>
  <si>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</si>
  <si>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</si>
  <si>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</si>
  <si>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</si>
  <si>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</si>
  <si>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</si>
  <si>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</si>
  <si>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</si>
  <si>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</si>
  <si>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</si>
  <si>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</si>
  <si>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</si>
  <si>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</si>
  <si>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</si>
  <si>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</si>
  <si>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</si>
  <si>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</si>
  <si>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</si>
  <si>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</si>
  <si>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</si>
  <si>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</si>
  <si>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</si>
  <si>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TN-2421</t>
  </si>
  <si>
    <t>Nákup spotřebního materiálu 14/2023</t>
  </si>
  <si>
    <t>Základní škola a Mateřská škola Mendelova, Karviná, p.o.</t>
  </si>
  <si>
    <t xml:space="preserve">62331388       </t>
  </si>
  <si>
    <t>CZ62331388</t>
  </si>
  <si>
    <t>Einsteinova 287/8, 733 01 Karviná-Hranice</t>
  </si>
  <si>
    <t>x86rahg</t>
  </si>
  <si>
    <t>Isa Radim, telefon 596 311 919</t>
  </si>
  <si>
    <t xml:space="preserve">e-podatelna@mendelova.cz </t>
  </si>
  <si>
    <t>toner pro BROTHER MFC-L2732DW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</si>
</sst>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4">
    <fill>
      <patternFill patternType="none"/>
    </fill>
    <fill>
      <patternFill patternType="gray125"/>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8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2" borderId="5" xfId="2" applyFont="1" applyBorder="1" applyAlignment="1">
      <alignment horizontal="center" vertical="center"/>
    </xf>
    <xf numFmtId="0" fontId="2" fillId="2" borderId="5" xfId="2" applyFont="1" applyBorder="1" applyAlignment="1">
      <alignment horizontal="center"/>
    </xf>
    <xf numFmtId="0" fontId="10" fillId="2" borderId="1" xfId="2" applyFont="1" applyBorder="1"/>
    <xf numFmtId="0" fontId="11" fillId="2" borderId="7" xfId="2" applyFont="1" applyBorder="1"/>
    <xf numFmtId="0" fontId="10" fillId="2" borderId="8" xfId="2" applyFont="1" applyBorder="1"/>
    <xf numFmtId="0" fontId="11" fillId="2" borderId="9" xfId="2"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2" borderId="16" xfId="2"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44" fontId="16" fillId="2" borderId="0" xfId="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3" fillId="0" borderId="0" xfId="0" applyFont="1"/>
    <xf numFmtId="0" fontId="3" fillId="0" borderId="0" xfId="0" applyFont="1" applyFill="1" applyBorder="1" applyAlignment="1">
      <alignment wrapText="1"/>
    </xf>
    <xf numFmtId="1" fontId="3" fillId="0" borderId="0" xfId="4" applyNumberFormat="1" applyFont="1" applyFill="1" applyBorder="1" applyAlignment="1">
      <alignment horizontal="center"/>
    </xf>
    <xf numFmtId="0" fontId="19" fillId="0" borderId="0" xfId="0" applyFont="1" applyBorder="1"/>
    <xf numFmtId="0" fontId="19" fillId="0" borderId="0" xfId="0" applyFont="1" applyFill="1" applyBorder="1"/>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0" fontId="10" fillId="2" borderId="8" xfId="2" applyFont="1" applyBorder="1" applyAlignment="1">
      <alignment horizontal="left"/>
    </xf>
    <xf numFmtId="0" fontId="10" fillId="2" borderId="8" xfId="2"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2" borderId="5" xfId="2" applyFont="1" applyBorder="1" applyAlignment="1">
      <alignment horizontal="left"/>
    </xf>
    <xf numFmtId="0" fontId="10" fillId="2" borderId="1"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2" borderId="1" xfId="2" applyFont="1" applyBorder="1" applyAlignment="1">
      <alignment horizontal="left" wrapText="1"/>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2" borderId="18" xfId="2"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2" borderId="16" xfId="2" applyNumberFormat="1" applyFont="1" applyBorder="1" applyAlignment="1">
      <alignment horizontal="left"/>
    </xf>
    <xf numFmtId="49" fontId="9" fillId="2" borderId="17" xfId="2" applyNumberFormat="1" applyFont="1" applyBorder="1" applyAlignment="1">
      <alignment horizontal="left"/>
    </xf>
    <xf numFmtId="0" fontId="18" fillId="0" borderId="0" xfId="3"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5">
    <cellStyle name="40 % – Zvýraznění2" xfId="2" builtinId="35"/>
    <cellStyle name="Hypertextový odkaz" xfId="3" builtinId="8"/>
    <cellStyle name="Měna" xfId="1" builtinId="4"/>
    <cellStyle name="Měna 2"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31</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iva.plackova/INetCache/Content.Outlook/57RZ96RX/mendel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mendelova"/>
    </sheetNames>
    <sheetDataSet>
      <sheetData sheetId="0"/>
      <sheetData sheetId="1" refreshError="1"/>
    </sheetDataSet>
  </externalBook>
</externalLink>
</file>

<file path=xl/tables/table1.xml><?xml version="1.0" encoding="utf-8"?>
<table xmlns="http://schemas.openxmlformats.org/spreadsheetml/2006/main" id="1" name="Tabulka1" displayName="Tabulka1" ref="B13:J15"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Měna"/>
    <tableColumn id="6" name="Nabídková cena bez DPH" totalsRowFunction="sum" dataDxfId="5" totalsRowDxfId="4">
      <calculatedColumnFormula>F14*G14</calculatedColumnFormula>
    </tableColumn>
    <tableColumn id="7" name="DPH" totalsRowFunction="sum" dataDxfId="3" totalsRowDxfId="2">
      <calculatedColumnFormula>H14*0.21</calculatedColumnFormula>
    </tableColumn>
    <tableColumn id="8" name="Nabídková cena s DPH" totalsRowFunction="sum" dataDxfId="1"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pzs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7"/>
  <sheetViews>
    <sheetView showGridLines="0" tabSelected="1" zoomScaleNormal="100" workbookViewId="0">
      <selection activeCell="F4" sqref="F4:G4"/>
    </sheetView>
  </sheetViews>
  <sheetFormatPr defaultRowHeight="15" x14ac:dyDescent="0.25"/>
  <cols>
    <col min="1" max="1" width="2.42578125" customWidth="1"/>
    <col min="2" max="2" width="6.140625" customWidth="1"/>
    <col min="3" max="3" width="13.5703125" customWidth="1"/>
    <col min="4" max="4" width="52.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0" t="s">
        <v>23</v>
      </c>
      <c r="C1" s="70"/>
      <c r="D1" s="10" t="s">
        <v>11</v>
      </c>
      <c r="E1" s="10"/>
      <c r="F1" s="10"/>
      <c r="G1" s="10"/>
      <c r="H1" s="10"/>
      <c r="I1" s="10"/>
      <c r="J1" s="10"/>
    </row>
    <row r="2" spans="2:11" x14ac:dyDescent="0.25">
      <c r="B2" s="56" t="s">
        <v>21</v>
      </c>
      <c r="C2" s="56"/>
      <c r="D2" s="69" t="s">
        <v>35</v>
      </c>
      <c r="E2" s="69"/>
      <c r="F2" s="69"/>
      <c r="G2" s="69"/>
      <c r="H2" s="69"/>
      <c r="I2" s="69"/>
      <c r="J2" s="69"/>
    </row>
    <row r="3" spans="2:11" ht="15.75" thickBot="1" x14ac:dyDescent="0.3">
      <c r="B3" s="7"/>
      <c r="C3" s="7"/>
      <c r="D3" s="8"/>
      <c r="E3" s="8"/>
      <c r="F3" s="8"/>
      <c r="G3" s="8"/>
      <c r="H3" s="8"/>
      <c r="I3" s="8"/>
      <c r="J3" s="8"/>
    </row>
    <row r="4" spans="2:11" x14ac:dyDescent="0.25">
      <c r="B4" s="73" t="s">
        <v>15</v>
      </c>
      <c r="C4" s="74"/>
      <c r="D4" s="24" t="s">
        <v>36</v>
      </c>
      <c r="E4" s="25" t="s">
        <v>13</v>
      </c>
      <c r="F4" s="71" t="s">
        <v>37</v>
      </c>
      <c r="G4" s="71"/>
      <c r="H4" s="25" t="s">
        <v>14</v>
      </c>
      <c r="I4" s="71" t="s">
        <v>38</v>
      </c>
      <c r="J4" s="72"/>
    </row>
    <row r="5" spans="2:11" x14ac:dyDescent="0.25">
      <c r="B5" s="55" t="s">
        <v>16</v>
      </c>
      <c r="C5" s="56"/>
      <c r="D5" s="57" t="s">
        <v>39</v>
      </c>
      <c r="E5" s="57"/>
      <c r="F5" s="57"/>
      <c r="G5" s="57"/>
      <c r="H5" s="57"/>
      <c r="I5" s="57"/>
      <c r="J5" s="58"/>
    </row>
    <row r="6" spans="2:11" x14ac:dyDescent="0.25">
      <c r="B6" s="55" t="s">
        <v>17</v>
      </c>
      <c r="C6" s="56"/>
      <c r="D6" s="57" t="s">
        <v>39</v>
      </c>
      <c r="E6" s="57"/>
      <c r="F6" s="57"/>
      <c r="G6" s="57"/>
      <c r="H6" s="57"/>
      <c r="I6" s="57"/>
      <c r="J6" s="58"/>
    </row>
    <row r="7" spans="2:11" x14ac:dyDescent="0.25">
      <c r="B7" s="55" t="s">
        <v>18</v>
      </c>
      <c r="C7" s="56"/>
      <c r="D7" s="9" t="s">
        <v>40</v>
      </c>
      <c r="E7" s="23" t="s">
        <v>22</v>
      </c>
      <c r="F7" s="79" t="s">
        <v>42</v>
      </c>
      <c r="G7" s="57"/>
      <c r="H7" s="57"/>
      <c r="I7" s="57"/>
      <c r="J7" s="58"/>
    </row>
    <row r="8" spans="2:11" ht="15.75" thickBot="1" x14ac:dyDescent="0.3">
      <c r="B8" s="75" t="s">
        <v>19</v>
      </c>
      <c r="C8" s="76"/>
      <c r="D8" s="59" t="s">
        <v>41</v>
      </c>
      <c r="E8" s="59"/>
      <c r="F8" s="59"/>
      <c r="G8" s="59"/>
      <c r="H8" s="59"/>
      <c r="I8" s="59"/>
      <c r="J8" s="60"/>
    </row>
    <row r="9" spans="2:11" ht="15.75" thickBot="1" x14ac:dyDescent="0.3">
      <c r="B9" s="80"/>
      <c r="C9" s="80"/>
      <c r="D9" s="81"/>
      <c r="E9" s="81"/>
      <c r="F9" s="81"/>
      <c r="G9" s="81"/>
      <c r="H9" s="81"/>
      <c r="I9" s="81"/>
      <c r="J9" s="81"/>
    </row>
    <row r="10" spans="2:11" ht="15.75" thickBot="1" x14ac:dyDescent="0.3">
      <c r="B10" s="82" t="s">
        <v>20</v>
      </c>
      <c r="C10" s="83"/>
      <c r="D10" s="26"/>
      <c r="E10" s="27" t="s">
        <v>13</v>
      </c>
      <c r="F10" s="77"/>
      <c r="G10" s="77"/>
      <c r="H10" s="27" t="s">
        <v>14</v>
      </c>
      <c r="I10" s="77"/>
      <c r="J10" s="78"/>
    </row>
    <row r="11" spans="2:11" x14ac:dyDescent="0.25">
      <c r="B11" s="61"/>
      <c r="C11" s="61"/>
      <c r="D11" s="61"/>
      <c r="E11" s="61"/>
      <c r="F11" s="61"/>
      <c r="G11" s="61"/>
      <c r="H11" s="61"/>
      <c r="I11" s="61"/>
      <c r="J11" s="61"/>
    </row>
    <row r="12" spans="2:11" x14ac:dyDescent="0.25">
      <c r="B12" s="54" t="s">
        <v>12</v>
      </c>
      <c r="C12" s="54"/>
      <c r="D12" s="54"/>
      <c r="E12" s="54"/>
      <c r="F12" s="54"/>
      <c r="G12" s="54"/>
      <c r="H12" s="54"/>
      <c r="I12" s="54"/>
      <c r="J12" s="54"/>
    </row>
    <row r="13" spans="2:11" s="2" customFormat="1" ht="26.25" x14ac:dyDescent="0.25">
      <c r="B13" s="4" t="s">
        <v>0</v>
      </c>
      <c r="C13" s="4" t="s">
        <v>6</v>
      </c>
      <c r="D13" s="4" t="s">
        <v>7</v>
      </c>
      <c r="E13" s="4" t="s">
        <v>9</v>
      </c>
      <c r="F13" s="5" t="s">
        <v>1</v>
      </c>
      <c r="G13" s="4" t="s">
        <v>5</v>
      </c>
      <c r="H13" s="4" t="s">
        <v>2</v>
      </c>
      <c r="I13" s="4" t="s">
        <v>3</v>
      </c>
      <c r="J13" s="4" t="s">
        <v>4</v>
      </c>
      <c r="K13" s="1"/>
    </row>
    <row r="14" spans="2:11" ht="16.5" customHeight="1" x14ac:dyDescent="0.25">
      <c r="B14" s="32" t="e">
        <f>ROW([1]!Tabulka1[[#This Row],[Poř.]])-14</f>
        <v>#VALUE!</v>
      </c>
      <c r="C14" s="36" t="s">
        <v>34</v>
      </c>
      <c r="D14" s="31" t="s">
        <v>43</v>
      </c>
      <c r="E14" s="37" t="s">
        <v>10</v>
      </c>
      <c r="F14" s="38">
        <v>2</v>
      </c>
      <c r="G14" s="33"/>
      <c r="H14" s="34">
        <f t="shared" ref="H14" si="0">F14*G14</f>
        <v>0</v>
      </c>
      <c r="I14" s="34">
        <f t="shared" ref="I14" si="1">H14*0.21</f>
        <v>0</v>
      </c>
      <c r="J14" s="35">
        <f t="shared" ref="J14" si="2">I14+H14</f>
        <v>0</v>
      </c>
    </row>
    <row r="15" spans="2:11" ht="18" customHeight="1" x14ac:dyDescent="0.25">
      <c r="B15" s="39" t="s">
        <v>8</v>
      </c>
      <c r="C15" s="40"/>
      <c r="D15" s="41"/>
      <c r="E15" s="40"/>
      <c r="F15" s="42"/>
      <c r="G15" s="43"/>
      <c r="H15" s="44">
        <f>SUBTOTAL(109,Tabulka1[Nabídková cena bez DPH])</f>
        <v>0</v>
      </c>
      <c r="I15" s="44">
        <f>SUBTOTAL(109,Tabulka1[DPH])</f>
        <v>0</v>
      </c>
      <c r="J15" s="45">
        <f>SUBTOTAL(109,Tabulka1[Nabídková cena s DPH])</f>
        <v>0</v>
      </c>
    </row>
    <row r="16" spans="2:11" ht="15.75" thickBot="1" x14ac:dyDescent="0.3">
      <c r="J16"/>
    </row>
    <row r="17" spans="2:10" x14ac:dyDescent="0.25">
      <c r="B17" s="63" t="s">
        <v>24</v>
      </c>
      <c r="C17" s="64"/>
      <c r="D17" s="64"/>
      <c r="E17" s="64"/>
      <c r="F17" s="64"/>
      <c r="G17" s="64"/>
      <c r="H17" s="64"/>
      <c r="I17" s="64"/>
      <c r="J17" s="65"/>
    </row>
    <row r="18" spans="2:10" x14ac:dyDescent="0.25">
      <c r="B18" s="17" t="s">
        <v>25</v>
      </c>
      <c r="C18" s="66" t="s">
        <v>26</v>
      </c>
      <c r="D18" s="66"/>
      <c r="E18" s="66"/>
      <c r="F18" s="66"/>
      <c r="G18" s="66"/>
      <c r="H18" s="66"/>
      <c r="I18" s="66"/>
      <c r="J18" s="67"/>
    </row>
    <row r="19" spans="2:10" x14ac:dyDescent="0.25">
      <c r="B19" s="18"/>
      <c r="C19" s="66" t="s">
        <v>27</v>
      </c>
      <c r="D19" s="66"/>
      <c r="E19" s="66"/>
      <c r="F19" s="66"/>
      <c r="G19" s="66"/>
      <c r="H19" s="66"/>
      <c r="I19" s="66"/>
      <c r="J19" s="67"/>
    </row>
    <row r="20" spans="2:10" x14ac:dyDescent="0.25">
      <c r="B20" s="48" t="s">
        <v>28</v>
      </c>
      <c r="C20" s="49"/>
      <c r="D20" s="28" t="s">
        <v>29</v>
      </c>
      <c r="E20" s="49" t="s">
        <v>30</v>
      </c>
      <c r="F20" s="49"/>
      <c r="G20" s="49" t="s">
        <v>31</v>
      </c>
      <c r="H20" s="49"/>
      <c r="I20" s="49"/>
      <c r="J20" s="29" t="s">
        <v>32</v>
      </c>
    </row>
    <row r="21" spans="2:10" x14ac:dyDescent="0.25">
      <c r="B21" s="50"/>
      <c r="C21" s="51"/>
      <c r="D21" s="19"/>
      <c r="E21" s="51"/>
      <c r="F21" s="51"/>
      <c r="G21" s="62"/>
      <c r="H21" s="62"/>
      <c r="I21" s="62"/>
      <c r="J21" s="20"/>
    </row>
    <row r="22" spans="2:10" ht="15.75" thickBot="1" x14ac:dyDescent="0.3">
      <c r="B22" s="68"/>
      <c r="C22" s="46"/>
      <c r="D22" s="21"/>
      <c r="E22" s="46"/>
      <c r="F22" s="46"/>
      <c r="G22" s="47"/>
      <c r="H22" s="47"/>
      <c r="I22" s="47"/>
      <c r="J22" s="22"/>
    </row>
    <row r="23" spans="2:10" x14ac:dyDescent="0.25">
      <c r="B23" s="13"/>
      <c r="C23" s="12"/>
      <c r="D23" s="6"/>
      <c r="E23" s="12"/>
      <c r="F23" s="14"/>
      <c r="G23" s="15"/>
      <c r="H23" s="16"/>
      <c r="I23" s="16"/>
    </row>
    <row r="24" spans="2:10" x14ac:dyDescent="0.25">
      <c r="B24" s="53" t="s">
        <v>33</v>
      </c>
      <c r="C24" s="53"/>
      <c r="D24" s="53"/>
      <c r="E24" s="3"/>
    </row>
    <row r="25" spans="2:10" x14ac:dyDescent="0.25">
      <c r="B25" s="52"/>
      <c r="C25" s="52"/>
      <c r="D25" s="52"/>
      <c r="E25" s="11"/>
    </row>
    <row r="26" spans="2:10" x14ac:dyDescent="0.25">
      <c r="B26" s="30"/>
      <c r="C26" s="30"/>
      <c r="D26" s="30"/>
      <c r="E26" s="11"/>
    </row>
    <row r="27" spans="2:10" x14ac:dyDescent="0.25">
      <c r="B27" s="30"/>
      <c r="C27" s="30"/>
      <c r="D27" s="30"/>
      <c r="E27"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25:D25"/>
    <mergeCell ref="B24:D24"/>
    <mergeCell ref="B12:J12"/>
    <mergeCell ref="B5:C5"/>
    <mergeCell ref="D6:J6"/>
    <mergeCell ref="D8:J8"/>
    <mergeCell ref="D5:J5"/>
    <mergeCell ref="B11:J11"/>
    <mergeCell ref="B7:C7"/>
    <mergeCell ref="E21:F21"/>
    <mergeCell ref="G20:I20"/>
    <mergeCell ref="G21:I21"/>
    <mergeCell ref="B17:J17"/>
    <mergeCell ref="C18:J18"/>
    <mergeCell ref="C19:J19"/>
    <mergeCell ref="B22:C22"/>
    <mergeCell ref="E22:F22"/>
    <mergeCell ref="G22:I22"/>
    <mergeCell ref="B20:C20"/>
    <mergeCell ref="B21:C21"/>
    <mergeCell ref="E20:F20"/>
  </mergeCells>
  <hyperlinks>
    <hyperlink ref="F7" r:id="rId1" display="e-podatelna@pzskarvina.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2023-02-22T07:15:54Z</dcterms:modified>
</cp:coreProperties>
</file>