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<sst xmlns="http://schemas.openxmlformats.org/spreadsheetml/2006/main" count="159" uniqueCount="119">
  <si>
    <t>Poř.</t>
  </si>
  <si>
    <t>Počet kusů</t>
  </si>
  <si>
    <t>Nabídková cena bez DPH</t>
  </si>
  <si>
    <t>DPH</t>
  </si>
  <si>
    <t>Nabídková cena s DPH</t>
  </si>
  <si>
    <t>Jednotková cena bez DPH</t>
  </si>
  <si>
    <t>Položka-typ</t>
  </si>
  <si>
    <t>Položka-popis</t>
  </si>
  <si>
    <t>Celkem</t>
  </si>
  <si>
    <t>Typ / výrobce</t>
  </si>
  <si>
    <t>alternativa</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</si>
  <si>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</si>
  <si>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</si>
  <si>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</si>
  <si>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</si>
  <si>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</si>
  <si>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</si>
  <si>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</si>
  <si>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</si>
  <si>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</si>
  <si>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</si>
  <si>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</si>
  <si>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</si>
  <si>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</si>
  <si>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</si>
  <si>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</si>
  <si>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</si>
  <si>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</si>
  <si>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</si>
  <si>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</si>
  <si>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</si>
  <si>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</si>
  <si>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</si>
  <si>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</si>
  <si>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</si>
  <si>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</si>
  <si>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</si>
  <si>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CE285A</t>
  </si>
  <si>
    <t>CRG-054C</t>
  </si>
  <si>
    <t>CRG-054M</t>
  </si>
  <si>
    <t>CRG-054Y</t>
  </si>
  <si>
    <t>-</t>
  </si>
  <si>
    <t>T7913</t>
  </si>
  <si>
    <t>toner - tiskárna Epson WF-5620, červený</t>
  </si>
  <si>
    <t>T7912</t>
  </si>
  <si>
    <t>toner - tiskárna Epson WF-5620, modrý</t>
  </si>
  <si>
    <t>T7914</t>
  </si>
  <si>
    <t>toner - tiskárna Epson WF-5620, žlutý</t>
  </si>
  <si>
    <t>T7901</t>
  </si>
  <si>
    <t>toner - tiskárna Epson WF-5620, černý XL</t>
  </si>
  <si>
    <t>TNP24</t>
  </si>
  <si>
    <t>toner - tiskárna Konica Minolta Bizhub 20</t>
  </si>
  <si>
    <t>CRG-054bK</t>
  </si>
  <si>
    <t>toner - tiskárna Canon MF 645Cx, černý</t>
  </si>
  <si>
    <t>CH561E</t>
  </si>
  <si>
    <t>toner - tiskárna HP DeskJet 1050A, černý</t>
  </si>
  <si>
    <t>CH562E</t>
  </si>
  <si>
    <t>toner - tiskárna HP DeskJet 1050A, barevný</t>
  </si>
  <si>
    <t>toner - tiskárna HP LaserJet M1132 MFP</t>
  </si>
  <si>
    <t>TN423BK</t>
  </si>
  <si>
    <t>toner - tiskárna Brother DCP-L81OCDW, černý</t>
  </si>
  <si>
    <t>TN423M</t>
  </si>
  <si>
    <t>toner - tiskárna Brother DCP-L81OCDW, červený</t>
  </si>
  <si>
    <t>TN423C</t>
  </si>
  <si>
    <t>toner - tiskárna Brother DCP-L81OCDW, modrý</t>
  </si>
  <si>
    <t>TN423Y</t>
  </si>
  <si>
    <t>toner - tiskárna Brother DCP-L81OCDW, žlutý</t>
  </si>
  <si>
    <t>T2711</t>
  </si>
  <si>
    <t>toner - tiskárna EPSON WF-3620, černý XL</t>
  </si>
  <si>
    <t>T2703</t>
  </si>
  <si>
    <t>toner - tiskárna EPSON WF-3620, červený</t>
  </si>
  <si>
    <t>T2702</t>
  </si>
  <si>
    <t>toner - tiskárna EPSON WF-3620, modrý</t>
  </si>
  <si>
    <t>T2704</t>
  </si>
  <si>
    <t>toner - tiskárna EPSON WF-3620, žlutý</t>
  </si>
  <si>
    <t>C9351A</t>
  </si>
  <si>
    <t xml:space="preserve">toner - tiskárna HP DeskJet F4 180, černý  </t>
  </si>
  <si>
    <t>C6657A</t>
  </si>
  <si>
    <t>toner - tiskárna HP DeskJet F4 180, barevný</t>
  </si>
  <si>
    <t>006R01731</t>
  </si>
  <si>
    <t>toner - tiskárna XEROX B 1025, černý</t>
  </si>
  <si>
    <t>106R03623</t>
  </si>
  <si>
    <t>toner - tiskárna XEROX 3345, černý</t>
  </si>
  <si>
    <t>toner - tiskárna HP LaserJet P1102, černý</t>
  </si>
  <si>
    <t>CB435A</t>
  </si>
  <si>
    <t>toner - tiskárna HP LaserJet P1005, černý</t>
  </si>
  <si>
    <t>CB436A</t>
  </si>
  <si>
    <t>toner - tiskárna HP JaserJet M1522, černý</t>
  </si>
  <si>
    <t>toner - tiskárna Canon MF 645Cx, žlutý</t>
  </si>
  <si>
    <t>toner - tiskárna Canon MF 645Cx, červený</t>
  </si>
  <si>
    <t>toner - tiskárna Canon MF 645Cx, modrý</t>
  </si>
  <si>
    <t>51B00A0</t>
  </si>
  <si>
    <t>toner - tiskrárna Lexmark MX317dn, černý</t>
  </si>
  <si>
    <t>SU128A</t>
  </si>
  <si>
    <t>toner - tiskrána Samsung CLX-3185, černý</t>
  </si>
  <si>
    <t>SU262A</t>
  </si>
  <si>
    <t>toner - tiskrána Samsung CLX-3185, červený</t>
  </si>
  <si>
    <t>ST994A</t>
  </si>
  <si>
    <t>toner - tiskrána Samsung CLX-3185, modrý</t>
  </si>
  <si>
    <t>SU472A</t>
  </si>
  <si>
    <t>toner - tiskrána Samsung CLX-3185, žlutý</t>
  </si>
  <si>
    <t>006R04360</t>
  </si>
  <si>
    <t>toner - tiskárna XEROX C315V, černý</t>
  </si>
  <si>
    <t>006R04362</t>
  </si>
  <si>
    <t>toner - tiskárna XEROX C315V, červený</t>
  </si>
  <si>
    <t>006R04361</t>
  </si>
  <si>
    <t>toner - tiskárna XEROX C315V, modrý</t>
  </si>
  <si>
    <t>006R04363</t>
  </si>
  <si>
    <t>toner - tiskárna XEROX C315V, žlutý</t>
  </si>
  <si>
    <t>tn-3480</t>
  </si>
  <si>
    <t>toner - tiskárna Brother HL-L51OODN</t>
  </si>
  <si>
    <t>Nákup spotřebního materiálu 12/2023</t>
  </si>
  <si>
    <t>Základní škola a Mateřská škola U Lesa, Karviná, p.o.</t>
  </si>
  <si>
    <t xml:space="preserve">U Lesa 713, 734 01 Karviná-Ráj </t>
  </si>
  <si>
    <t xml:space="preserve">48004529      </t>
  </si>
  <si>
    <t xml:space="preserve"> CZ48004529       </t>
  </si>
  <si>
    <t>swcray4</t>
  </si>
  <si>
    <t xml:space="preserve">Kučerová, telefon 596 311 487 </t>
  </si>
  <si>
    <t xml:space="preserve">sekretariat@ulesakarvina.cz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</si>
</sst>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b/>
      <sz val="1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6">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border>
    <border>
      <left/>
      <right style="medium">
        <color theme="1" tint="0.49998000264167786"/>
      </right>
      <top style="medium">
        <color theme="1" tint="0.49998000264167786"/>
      </top>
      <bottom style="medium">
        <color theme="1" tint="0.49998000264167786"/>
      </bottom>
    </border>
    <border>
      <left/>
      <right style="thin"/>
      <top/>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8" fillId="0" borderId="0" applyNumberFormat="0" applyFill="0" applyBorder="0" applyAlignment="0" applyProtection="0"/>
  </cellStyleXfs>
  <cellXfs count="101">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2" fillId="0" borderId="9" xfId="0" applyFont="1" applyBorder="1"/>
    <xf numFmtId="0" fontId="3" fillId="0" borderId="10" xfId="0" applyFont="1" applyFill="1" applyBorder="1" applyAlignment="1">
      <alignment horizontal="center" vertical="center"/>
    </xf>
    <xf numFmtId="44" fontId="10" fillId="3" borderId="10" xfId="20" applyFont="1" applyFill="1" applyBorder="1"/>
    <xf numFmtId="44" fontId="12" fillId="0" borderId="10" xfId="0" applyNumberFormat="1" applyFont="1" applyFill="1" applyBorder="1"/>
    <xf numFmtId="44" fontId="14" fillId="0" borderId="11" xfId="0" applyNumberFormat="1" applyFont="1" applyFill="1" applyBorder="1"/>
    <xf numFmtId="0" fontId="5" fillId="0" borderId="0" xfId="0" applyFont="1" applyBorder="1" applyAlignment="1">
      <alignment horizontal="center"/>
    </xf>
    <xf numFmtId="44" fontId="10" fillId="3" borderId="0" xfId="20" applyFont="1" applyFill="1" applyBorder="1" applyAlignment="1">
      <alignment vertical="top"/>
    </xf>
    <xf numFmtId="44" fontId="10" fillId="3" borderId="0" xfId="20" applyFont="1" applyFill="1" applyBorder="1" applyAlignment="1">
      <alignment vertical="top"/>
    </xf>
    <xf numFmtId="44" fontId="7" fillId="0" borderId="0" xfId="21" applyNumberFormat="1" applyFont="1" applyFill="1" applyBorder="1" applyAlignment="1">
      <alignment vertical="top"/>
    </xf>
    <xf numFmtId="44" fontId="17" fillId="0" borderId="0" xfId="21" applyNumberFormat="1" applyFont="1" applyFill="1" applyBorder="1" applyAlignment="1">
      <alignment vertical="top"/>
    </xf>
    <xf numFmtId="44" fontId="7" fillId="0" borderId="0" xfId="0" applyNumberFormat="1" applyFont="1" applyFill="1" applyBorder="1" applyAlignment="1">
      <alignment vertical="top"/>
    </xf>
    <xf numFmtId="44" fontId="17" fillId="0" borderId="0" xfId="0" applyNumberFormat="1" applyFont="1" applyFill="1" applyBorder="1" applyAlignment="1">
      <alignment vertical="top"/>
    </xf>
    <xf numFmtId="0" fontId="4" fillId="0" borderId="0" xfId="0" applyFont="1" applyFill="1" applyBorder="1" applyAlignment="1">
      <alignment wrapText="1"/>
    </xf>
    <xf numFmtId="0" fontId="3" fillId="0" borderId="0" xfId="0" applyFont="1" applyFill="1" applyBorder="1"/>
    <xf numFmtId="0" fontId="3" fillId="0" borderId="0" xfId="0" applyFont="1" applyFill="1" applyBorder="1" applyAlignment="1">
      <alignment wrapText="1"/>
    </xf>
    <xf numFmtId="1" fontId="3" fillId="0" borderId="0" xfId="20" applyNumberFormat="1" applyFont="1" applyFill="1" applyBorder="1" applyAlignment="1">
      <alignment horizontal="center"/>
    </xf>
    <xf numFmtId="0" fontId="3" fillId="0" borderId="0" xfId="0" applyFont="1" applyFill="1" applyBorder="1" applyAlignment="1">
      <alignment wrapText="1"/>
    </xf>
    <xf numFmtId="0" fontId="3" fillId="0" borderId="0" xfId="0" applyFont="1"/>
    <xf numFmtId="0" fontId="7" fillId="0" borderId="0" xfId="24" applyFont="1" applyAlignment="1">
      <alignment vertical="center"/>
    </xf>
    <xf numFmtId="0" fontId="3" fillId="0" borderId="0" xfId="0" applyFont="1" applyAlignment="1">
      <alignment vertical="center"/>
    </xf>
    <xf numFmtId="1" fontId="3" fillId="0" borderId="0" xfId="20" applyNumberFormat="1" applyFont="1" applyFill="1" applyBorder="1" applyAlignment="1">
      <alignment horizontal="center"/>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0" fontId="15" fillId="4" borderId="12" xfId="23" applyFont="1" applyBorder="1" applyAlignment="1">
      <alignment horizontal="center"/>
    </xf>
    <xf numFmtId="0" fontId="15" fillId="4" borderId="13" xfId="23" applyFont="1" applyBorder="1" applyAlignment="1">
      <alignment horizontal="center"/>
    </xf>
    <xf numFmtId="0" fontId="15" fillId="4" borderId="14" xfId="23" applyFont="1" applyBorder="1" applyAlignment="1">
      <alignment horizontal="center"/>
    </xf>
    <xf numFmtId="0" fontId="0" fillId="0" borderId="10" xfId="0" applyFont="1" applyFill="1" applyBorder="1" applyAlignment="1">
      <alignment horizontal="left" wrapText="1"/>
    </xf>
    <xf numFmtId="49" fontId="10" fillId="0" borderId="6" xfId="0" applyNumberFormat="1" applyFont="1" applyBorder="1" applyAlignment="1">
      <alignment horizontal="left"/>
    </xf>
    <xf numFmtId="49" fontId="10" fillId="0" borderId="15" xfId="0" applyNumberFormat="1" applyFont="1" applyBorder="1" applyAlignment="1">
      <alignment horizontal="left"/>
    </xf>
    <xf numFmtId="49" fontId="8" fillId="3" borderId="7" xfId="22" applyNumberFormat="1" applyFont="1" applyBorder="1" applyAlignment="1">
      <alignment horizontal="left"/>
    </xf>
    <xf numFmtId="49" fontId="8" fillId="3" borderId="16" xfId="22" applyNumberFormat="1" applyFont="1" applyBorder="1" applyAlignment="1">
      <alignment horizontal="left"/>
    </xf>
    <xf numFmtId="0" fontId="18" fillId="0" borderId="0" xfId="24" applyBorder="1" applyAlignment="1">
      <alignment horizontal="left"/>
    </xf>
    <xf numFmtId="0" fontId="10" fillId="0" borderId="0" xfId="0" applyFont="1" applyBorder="1" applyAlignment="1">
      <alignment horizontal="left"/>
    </xf>
    <xf numFmtId="0" fontId="10" fillId="0" borderId="17" xfId="0"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8" xfId="0" applyFont="1" applyBorder="1" applyAlignment="1">
      <alignment horizontal="right"/>
    </xf>
    <xf numFmtId="0" fontId="3" fillId="0" borderId="7" xfId="0" applyFont="1" applyBorder="1" applyAlignment="1">
      <alignment horizontal="right"/>
    </xf>
    <xf numFmtId="0" fontId="3" fillId="0" borderId="19" xfId="0" applyFont="1" applyBorder="1" applyAlignment="1">
      <alignment horizontal="right"/>
    </xf>
    <xf numFmtId="0" fontId="3" fillId="0" borderId="6" xfId="0" applyFont="1" applyBorder="1" applyAlignment="1">
      <alignment horizontal="right"/>
    </xf>
    <xf numFmtId="0" fontId="3" fillId="0" borderId="20" xfId="0" applyFont="1" applyBorder="1" applyAlignment="1">
      <alignment horizontal="right"/>
    </xf>
    <xf numFmtId="0" fontId="3" fillId="0" borderId="0" xfId="0" applyFont="1" applyBorder="1" applyAlignment="1">
      <alignment horizontal="right"/>
    </xf>
    <xf numFmtId="0" fontId="3" fillId="0" borderId="21" xfId="0" applyFont="1" applyBorder="1" applyAlignment="1">
      <alignment horizontal="right"/>
    </xf>
    <xf numFmtId="0" fontId="3" fillId="0" borderId="22" xfId="0" applyFont="1" applyBorder="1" applyAlignment="1">
      <alignment horizontal="right"/>
    </xf>
    <xf numFmtId="0" fontId="8" fillId="0" borderId="0" xfId="0" applyFont="1" applyBorder="1" applyAlignment="1">
      <alignment horizontal="left"/>
    </xf>
    <xf numFmtId="0" fontId="3" fillId="0" borderId="0" xfId="0" applyFont="1" applyAlignment="1">
      <alignment horizontal="righ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10" fillId="0" borderId="8" xfId="0" applyFont="1" applyBorder="1" applyAlignment="1">
      <alignment horizontal="left"/>
    </xf>
    <xf numFmtId="0" fontId="10" fillId="0" borderId="22" xfId="0" applyFont="1" applyBorder="1" applyAlignment="1">
      <alignment horizontal="left"/>
    </xf>
    <xf numFmtId="0" fontId="10" fillId="0" borderId="23" xfId="0" applyFont="1" applyBorder="1" applyAlignment="1">
      <alignment horizontal="left"/>
    </xf>
    <xf numFmtId="0" fontId="0" fillId="0" borderId="0" xfId="0" applyAlignment="1">
      <alignment horizontal="center"/>
    </xf>
    <xf numFmtId="0" fontId="9" fillId="3" borderId="2"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wrapText="1"/>
    </xf>
    <xf numFmtId="0" fontId="15" fillId="5" borderId="24" xfId="0" applyFont="1" applyFill="1" applyBorder="1" applyAlignment="1">
      <alignment horizontal="center"/>
    </xf>
    <xf numFmtId="0" fontId="15" fillId="5" borderId="6" xfId="0" applyFont="1" applyFill="1" applyBorder="1" applyAlignment="1">
      <alignment horizontal="center"/>
    </xf>
    <xf numFmtId="0" fontId="15" fillId="5" borderId="15"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25"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20" xfId="0" applyFont="1" applyBorder="1" applyAlignment="1">
      <alignment horizontal="left"/>
    </xf>
    <xf numFmtId="0" fontId="9" fillId="3" borderId="1" xfId="22" applyFont="1" applyBorder="1" applyAlignment="1">
      <alignment horizontal="left"/>
    </xf>
  </cellXfs>
  <cellStyles count="11">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70</xdr:row>
      <xdr:rowOff>123825</xdr:rowOff>
    </xdr:from>
    <xdr:ext cx="9315450" cy="12782550"/>
    <xdr:sp macro="" textlink="">
      <xdr:nvSpPr>
        <xdr:cNvPr id="2" name="TextovéPole 1"/>
        <xdr:cNvSpPr txBox="1"/>
      </xdr:nvSpPr>
      <xdr:spPr>
        <a:xfrm>
          <a:off x="171450" y="13820775"/>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52" totalsRowCount="1" headerRowDxfId="20" dataDxfId="19" totalsRowDxfId="18">
  <sortState ref="B6:J44">
    <sortCondition sortBy="value" ref="C6:C44"/>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tisknulevne.cz/produkty/toner-tisknulevne-cz-106r03623-cerny.html" TargetMode="External" /><Relationship Id="rId2" Type="http://schemas.openxmlformats.org/officeDocument/2006/relationships/hyperlink" Target="mailto:sekretariat@ulesakarvina.cz" TargetMode="Externa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6"/>
  <sheetViews>
    <sheetView showGridLines="0" tabSelected="1" workbookViewId="0" topLeftCell="A31">
      <selection activeCell="A52" sqref="A52:XFD52"/>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80" t="s">
        <v>24</v>
      </c>
      <c r="C1" s="80"/>
      <c r="D1" s="10" t="s">
        <v>11</v>
      </c>
      <c r="E1" s="10"/>
      <c r="F1" s="10"/>
      <c r="G1" s="10"/>
      <c r="H1" s="10"/>
      <c r="I1" s="10"/>
      <c r="J1" s="10"/>
    </row>
    <row r="2" spans="2:10" ht="15">
      <c r="B2" s="76" t="s">
        <v>21</v>
      </c>
      <c r="C2" s="76"/>
      <c r="D2" s="79" t="s">
        <v>111</v>
      </c>
      <c r="E2" s="79"/>
      <c r="F2" s="79"/>
      <c r="G2" s="79"/>
      <c r="H2" s="79"/>
      <c r="I2" s="79"/>
      <c r="J2" s="79"/>
    </row>
    <row r="3" spans="2:10" ht="15">
      <c r="B3" s="76" t="s">
        <v>22</v>
      </c>
      <c r="C3" s="76"/>
      <c r="D3" s="79" t="s">
        <v>41</v>
      </c>
      <c r="E3" s="79"/>
      <c r="F3" s="79"/>
      <c r="G3" s="79"/>
      <c r="H3" s="79"/>
      <c r="I3" s="79"/>
      <c r="J3" s="79"/>
    </row>
    <row r="4" spans="2:10" ht="15.75" thickBot="1">
      <c r="B4" s="7"/>
      <c r="C4" s="7"/>
      <c r="D4" s="8"/>
      <c r="E4" s="8"/>
      <c r="F4" s="8"/>
      <c r="G4" s="8"/>
      <c r="H4" s="8"/>
      <c r="I4" s="8"/>
      <c r="J4" s="8"/>
    </row>
    <row r="5" spans="2:10" ht="15">
      <c r="B5" s="73" t="s">
        <v>15</v>
      </c>
      <c r="C5" s="74"/>
      <c r="D5" s="24" t="s">
        <v>112</v>
      </c>
      <c r="E5" s="25" t="s">
        <v>13</v>
      </c>
      <c r="F5" s="62" t="s">
        <v>114</v>
      </c>
      <c r="G5" s="62"/>
      <c r="H5" s="25" t="s">
        <v>14</v>
      </c>
      <c r="I5" s="62" t="s">
        <v>115</v>
      </c>
      <c r="J5" s="63"/>
    </row>
    <row r="6" spans="2:10" ht="15">
      <c r="B6" s="75" t="s">
        <v>16</v>
      </c>
      <c r="C6" s="76"/>
      <c r="D6" s="67" t="s">
        <v>113</v>
      </c>
      <c r="E6" s="67"/>
      <c r="F6" s="67"/>
      <c r="G6" s="67"/>
      <c r="H6" s="67"/>
      <c r="I6" s="67"/>
      <c r="J6" s="84"/>
    </row>
    <row r="7" spans="2:10" ht="15">
      <c r="B7" s="75" t="s">
        <v>17</v>
      </c>
      <c r="C7" s="76"/>
      <c r="D7" s="67" t="s">
        <v>113</v>
      </c>
      <c r="E7" s="67"/>
      <c r="F7" s="67"/>
      <c r="G7" s="67"/>
      <c r="H7" s="67"/>
      <c r="I7" s="67"/>
      <c r="J7" s="84"/>
    </row>
    <row r="8" spans="2:10" ht="15">
      <c r="B8" s="75" t="s">
        <v>18</v>
      </c>
      <c r="C8" s="76"/>
      <c r="D8" s="9" t="s">
        <v>116</v>
      </c>
      <c r="E8" s="23" t="s">
        <v>23</v>
      </c>
      <c r="F8" s="66" t="s">
        <v>118</v>
      </c>
      <c r="G8" s="67"/>
      <c r="H8" s="67"/>
      <c r="I8" s="67"/>
      <c r="J8" s="68"/>
    </row>
    <row r="9" spans="2:10" ht="15.75" thickBot="1">
      <c r="B9" s="77" t="s">
        <v>19</v>
      </c>
      <c r="C9" s="78"/>
      <c r="D9" s="85" t="s">
        <v>117</v>
      </c>
      <c r="E9" s="85"/>
      <c r="F9" s="85"/>
      <c r="G9" s="85"/>
      <c r="H9" s="85"/>
      <c r="I9" s="85"/>
      <c r="J9" s="86"/>
    </row>
    <row r="10" spans="2:10" ht="15.75" thickBot="1">
      <c r="B10" s="69"/>
      <c r="C10" s="69"/>
      <c r="D10" s="70"/>
      <c r="E10" s="70"/>
      <c r="F10" s="70"/>
      <c r="G10" s="70"/>
      <c r="H10" s="70"/>
      <c r="I10" s="70"/>
      <c r="J10" s="70"/>
    </row>
    <row r="11" spans="2:10" ht="15.75" thickBot="1">
      <c r="B11" s="71" t="s">
        <v>20</v>
      </c>
      <c r="C11" s="72"/>
      <c r="D11" s="26"/>
      <c r="E11" s="27" t="s">
        <v>13</v>
      </c>
      <c r="F11" s="64"/>
      <c r="G11" s="64"/>
      <c r="H11" s="27" t="s">
        <v>14</v>
      </c>
      <c r="I11" s="64"/>
      <c r="J11" s="65"/>
    </row>
    <row r="12" spans="2:10" ht="15">
      <c r="B12" s="87"/>
      <c r="C12" s="87"/>
      <c r="D12" s="87"/>
      <c r="E12" s="87"/>
      <c r="F12" s="87"/>
      <c r="G12" s="87"/>
      <c r="H12" s="87"/>
      <c r="I12" s="87"/>
      <c r="J12" s="87"/>
    </row>
    <row r="13" spans="2:10" ht="15">
      <c r="B13" s="83" t="s">
        <v>12</v>
      </c>
      <c r="C13" s="83"/>
      <c r="D13" s="83"/>
      <c r="E13" s="83"/>
      <c r="F13" s="83"/>
      <c r="G13" s="83"/>
      <c r="H13" s="83"/>
      <c r="I13" s="83"/>
      <c r="J13" s="83"/>
    </row>
    <row r="14" spans="2:11" s="2" customFormat="1" ht="26.25">
      <c r="B14" s="4" t="s">
        <v>0</v>
      </c>
      <c r="C14" s="4" t="s">
        <v>6</v>
      </c>
      <c r="D14" s="4" t="s">
        <v>7</v>
      </c>
      <c r="E14" s="4" t="s">
        <v>9</v>
      </c>
      <c r="F14" s="5" t="s">
        <v>1</v>
      </c>
      <c r="G14" s="4" t="s">
        <v>5</v>
      </c>
      <c r="H14" s="4" t="s">
        <v>2</v>
      </c>
      <c r="I14" s="4" t="s">
        <v>3</v>
      </c>
      <c r="J14" s="4" t="s">
        <v>4</v>
      </c>
      <c r="K14" s="1"/>
    </row>
    <row r="15" spans="2:11" s="2" customFormat="1" ht="15">
      <c r="B15" s="42">
        <v>1</v>
      </c>
      <c r="C15" s="43" t="s">
        <v>42</v>
      </c>
      <c r="D15" s="44" t="s">
        <v>43</v>
      </c>
      <c r="E15" s="44" t="s">
        <v>10</v>
      </c>
      <c r="F15" s="45">
        <v>9</v>
      </c>
      <c r="G15" s="36"/>
      <c r="H15" s="38">
        <f aca="true" t="shared" si="0" ref="H15:H26">F15*G15</f>
        <v>0</v>
      </c>
      <c r="I15" s="38">
        <f aca="true" t="shared" si="1" ref="I15:I26">H15*0.21</f>
        <v>0</v>
      </c>
      <c r="J15" s="39">
        <f aca="true" t="shared" si="2" ref="J15:J26">I15+H15</f>
        <v>0</v>
      </c>
      <c r="K15" s="1"/>
    </row>
    <row r="16" spans="2:11" s="2" customFormat="1" ht="15">
      <c r="B16" s="42">
        <v>2</v>
      </c>
      <c r="C16" s="43" t="s">
        <v>44</v>
      </c>
      <c r="D16" s="44" t="s">
        <v>45</v>
      </c>
      <c r="E16" s="44" t="s">
        <v>10</v>
      </c>
      <c r="F16" s="45">
        <v>8</v>
      </c>
      <c r="G16" s="36"/>
      <c r="H16" s="38">
        <f t="shared" si="0"/>
        <v>0</v>
      </c>
      <c r="I16" s="38">
        <f t="shared" si="1"/>
        <v>0</v>
      </c>
      <c r="J16" s="39">
        <f t="shared" si="2"/>
        <v>0</v>
      </c>
      <c r="K16" s="1"/>
    </row>
    <row r="17" spans="2:11" s="2" customFormat="1" ht="15">
      <c r="B17" s="42">
        <v>3</v>
      </c>
      <c r="C17" s="43" t="s">
        <v>46</v>
      </c>
      <c r="D17" s="44" t="s">
        <v>47</v>
      </c>
      <c r="E17" s="44" t="s">
        <v>10</v>
      </c>
      <c r="F17" s="45">
        <v>8</v>
      </c>
      <c r="G17" s="36"/>
      <c r="H17" s="38">
        <f t="shared" si="0"/>
        <v>0</v>
      </c>
      <c r="I17" s="38">
        <f t="shared" si="1"/>
        <v>0</v>
      </c>
      <c r="J17" s="39">
        <f t="shared" si="2"/>
        <v>0</v>
      </c>
      <c r="K17" s="1"/>
    </row>
    <row r="18" spans="2:11" s="2" customFormat="1" ht="15">
      <c r="B18" s="42">
        <v>4</v>
      </c>
      <c r="C18" s="43" t="s">
        <v>48</v>
      </c>
      <c r="D18" s="44" t="s">
        <v>49</v>
      </c>
      <c r="E18" s="44" t="s">
        <v>10</v>
      </c>
      <c r="F18" s="45">
        <v>12</v>
      </c>
      <c r="G18" s="36"/>
      <c r="H18" s="38">
        <f t="shared" si="0"/>
        <v>0</v>
      </c>
      <c r="I18" s="38">
        <f t="shared" si="1"/>
        <v>0</v>
      </c>
      <c r="J18" s="39">
        <f t="shared" si="2"/>
        <v>0</v>
      </c>
      <c r="K18" s="1"/>
    </row>
    <row r="19" spans="2:11" s="2" customFormat="1" ht="15">
      <c r="B19" s="42">
        <v>5</v>
      </c>
      <c r="C19" s="43" t="s">
        <v>50</v>
      </c>
      <c r="D19" s="44" t="s">
        <v>51</v>
      </c>
      <c r="E19" s="44" t="s">
        <v>10</v>
      </c>
      <c r="F19" s="45">
        <v>2</v>
      </c>
      <c r="G19" s="36"/>
      <c r="H19" s="38">
        <f t="shared" si="0"/>
        <v>0</v>
      </c>
      <c r="I19" s="38">
        <f t="shared" si="1"/>
        <v>0</v>
      </c>
      <c r="J19" s="39">
        <f t="shared" si="2"/>
        <v>0</v>
      </c>
      <c r="K19" s="1"/>
    </row>
    <row r="20" spans="2:11" s="2" customFormat="1" ht="15">
      <c r="B20" s="42">
        <v>6</v>
      </c>
      <c r="C20" s="43" t="s">
        <v>52</v>
      </c>
      <c r="D20" s="44" t="s">
        <v>53</v>
      </c>
      <c r="E20" s="44" t="s">
        <v>10</v>
      </c>
      <c r="F20" s="45">
        <v>2</v>
      </c>
      <c r="G20" s="36"/>
      <c r="H20" s="38">
        <f t="shared" si="0"/>
        <v>0</v>
      </c>
      <c r="I20" s="38">
        <f t="shared" si="1"/>
        <v>0</v>
      </c>
      <c r="J20" s="39">
        <f t="shared" si="2"/>
        <v>0</v>
      </c>
      <c r="K20" s="1"/>
    </row>
    <row r="21" spans="2:11" s="2" customFormat="1" ht="15">
      <c r="B21" s="42">
        <v>7</v>
      </c>
      <c r="C21" s="43" t="s">
        <v>54</v>
      </c>
      <c r="D21" s="44" t="s">
        <v>55</v>
      </c>
      <c r="E21" s="44" t="s">
        <v>10</v>
      </c>
      <c r="F21" s="45">
        <v>2</v>
      </c>
      <c r="G21" s="36"/>
      <c r="H21" s="38">
        <f t="shared" si="0"/>
        <v>0</v>
      </c>
      <c r="I21" s="38">
        <f t="shared" si="1"/>
        <v>0</v>
      </c>
      <c r="J21" s="39">
        <f t="shared" si="2"/>
        <v>0</v>
      </c>
      <c r="K21" s="1"/>
    </row>
    <row r="22" spans="2:11" s="2" customFormat="1" ht="15">
      <c r="B22" s="42">
        <v>8</v>
      </c>
      <c r="C22" s="43" t="s">
        <v>56</v>
      </c>
      <c r="D22" s="44" t="s">
        <v>57</v>
      </c>
      <c r="E22" s="44" t="s">
        <v>10</v>
      </c>
      <c r="F22" s="45">
        <v>2</v>
      </c>
      <c r="G22" s="36"/>
      <c r="H22" s="38">
        <f t="shared" si="0"/>
        <v>0</v>
      </c>
      <c r="I22" s="38">
        <f t="shared" si="1"/>
        <v>0</v>
      </c>
      <c r="J22" s="39">
        <f t="shared" si="2"/>
        <v>0</v>
      </c>
      <c r="K22" s="1"/>
    </row>
    <row r="23" spans="2:11" s="2" customFormat="1" ht="15">
      <c r="B23" s="42">
        <v>9</v>
      </c>
      <c r="C23" s="43" t="s">
        <v>37</v>
      </c>
      <c r="D23" s="44" t="s">
        <v>58</v>
      </c>
      <c r="E23" s="44" t="s">
        <v>10</v>
      </c>
      <c r="F23" s="45">
        <v>2</v>
      </c>
      <c r="G23" s="36"/>
      <c r="H23" s="38">
        <f t="shared" si="0"/>
        <v>0</v>
      </c>
      <c r="I23" s="38">
        <f t="shared" si="1"/>
        <v>0</v>
      </c>
      <c r="J23" s="39">
        <f t="shared" si="2"/>
        <v>0</v>
      </c>
      <c r="K23" s="1"/>
    </row>
    <row r="24" spans="2:11" s="2" customFormat="1" ht="15">
      <c r="B24" s="42">
        <v>10</v>
      </c>
      <c r="C24" s="43" t="s">
        <v>59</v>
      </c>
      <c r="D24" s="46" t="s">
        <v>60</v>
      </c>
      <c r="E24" s="44" t="s">
        <v>10</v>
      </c>
      <c r="F24" s="45">
        <v>3</v>
      </c>
      <c r="G24" s="36"/>
      <c r="H24" s="38">
        <f t="shared" si="0"/>
        <v>0</v>
      </c>
      <c r="I24" s="38">
        <f t="shared" si="1"/>
        <v>0</v>
      </c>
      <c r="J24" s="39">
        <f t="shared" si="2"/>
        <v>0</v>
      </c>
      <c r="K24" s="1"/>
    </row>
    <row r="25" spans="2:11" s="2" customFormat="1" ht="15">
      <c r="B25" s="42">
        <v>11</v>
      </c>
      <c r="C25" s="43" t="s">
        <v>61</v>
      </c>
      <c r="D25" s="46" t="s">
        <v>62</v>
      </c>
      <c r="E25" s="44" t="s">
        <v>10</v>
      </c>
      <c r="F25" s="45">
        <v>2</v>
      </c>
      <c r="G25" s="36"/>
      <c r="H25" s="38">
        <f t="shared" si="0"/>
        <v>0</v>
      </c>
      <c r="I25" s="38">
        <f t="shared" si="1"/>
        <v>0</v>
      </c>
      <c r="J25" s="39">
        <f t="shared" si="2"/>
        <v>0</v>
      </c>
      <c r="K25" s="1"/>
    </row>
    <row r="26" spans="2:11" s="2" customFormat="1" ht="15">
      <c r="B26" s="42">
        <v>12</v>
      </c>
      <c r="C26" s="43" t="s">
        <v>63</v>
      </c>
      <c r="D26" s="46" t="s">
        <v>64</v>
      </c>
      <c r="E26" s="44" t="s">
        <v>10</v>
      </c>
      <c r="F26" s="45">
        <v>2</v>
      </c>
      <c r="G26" s="36"/>
      <c r="H26" s="38">
        <f t="shared" si="0"/>
        <v>0</v>
      </c>
      <c r="I26" s="38">
        <f t="shared" si="1"/>
        <v>0</v>
      </c>
      <c r="J26" s="39">
        <f t="shared" si="2"/>
        <v>0</v>
      </c>
      <c r="K26" s="1"/>
    </row>
    <row r="27" spans="2:10" ht="15">
      <c r="B27" s="42">
        <v>13</v>
      </c>
      <c r="C27" s="43" t="s">
        <v>65</v>
      </c>
      <c r="D27" s="46" t="s">
        <v>66</v>
      </c>
      <c r="E27" s="44" t="s">
        <v>10</v>
      </c>
      <c r="F27" s="45">
        <v>2</v>
      </c>
      <c r="G27" s="37"/>
      <c r="H27" s="40">
        <f aca="true" t="shared" si="3" ref="H27:H51">F27*G27</f>
        <v>0</v>
      </c>
      <c r="I27" s="40">
        <f aca="true" t="shared" si="4" ref="I27:I51">H27*0.21</f>
        <v>0</v>
      </c>
      <c r="J27" s="41">
        <f aca="true" t="shared" si="5" ref="J27:J51">I27+H27</f>
        <v>0</v>
      </c>
    </row>
    <row r="28" spans="2:10" ht="15">
      <c r="B28" s="42">
        <v>14</v>
      </c>
      <c r="C28" s="43" t="s">
        <v>67</v>
      </c>
      <c r="D28" s="44" t="s">
        <v>68</v>
      </c>
      <c r="E28" s="44" t="s">
        <v>10</v>
      </c>
      <c r="F28" s="45">
        <v>3</v>
      </c>
      <c r="G28" s="37"/>
      <c r="H28" s="40">
        <f t="shared" si="3"/>
        <v>0</v>
      </c>
      <c r="I28" s="40">
        <f t="shared" si="4"/>
        <v>0</v>
      </c>
      <c r="J28" s="41">
        <f t="shared" si="5"/>
        <v>0</v>
      </c>
    </row>
    <row r="29" spans="2:10" ht="15">
      <c r="B29" s="42">
        <v>15</v>
      </c>
      <c r="C29" s="43" t="s">
        <v>69</v>
      </c>
      <c r="D29" s="44" t="s">
        <v>70</v>
      </c>
      <c r="E29" s="44" t="s">
        <v>10</v>
      </c>
      <c r="F29" s="45">
        <v>2</v>
      </c>
      <c r="G29" s="37"/>
      <c r="H29" s="40">
        <f t="shared" si="3"/>
        <v>0</v>
      </c>
      <c r="I29" s="40">
        <f t="shared" si="4"/>
        <v>0</v>
      </c>
      <c r="J29" s="41">
        <f t="shared" si="5"/>
        <v>0</v>
      </c>
    </row>
    <row r="30" spans="2:10" ht="15">
      <c r="B30" s="42">
        <v>16</v>
      </c>
      <c r="C30" s="43" t="s">
        <v>71</v>
      </c>
      <c r="D30" s="44" t="s">
        <v>72</v>
      </c>
      <c r="E30" s="44" t="s">
        <v>10</v>
      </c>
      <c r="F30" s="45">
        <v>2</v>
      </c>
      <c r="G30" s="37"/>
      <c r="H30" s="40">
        <f aca="true" t="shared" si="6" ref="H30:H42">F30*G30</f>
        <v>0</v>
      </c>
      <c r="I30" s="40">
        <f aca="true" t="shared" si="7" ref="I30:I42">H30*0.21</f>
        <v>0</v>
      </c>
      <c r="J30" s="41">
        <f aca="true" t="shared" si="8" ref="J30:J42">I30+H30</f>
        <v>0</v>
      </c>
    </row>
    <row r="31" spans="2:10" ht="15">
      <c r="B31" s="42">
        <v>17</v>
      </c>
      <c r="C31" s="43" t="s">
        <v>73</v>
      </c>
      <c r="D31" s="44" t="s">
        <v>74</v>
      </c>
      <c r="E31" s="44" t="s">
        <v>10</v>
      </c>
      <c r="F31" s="45">
        <v>2</v>
      </c>
      <c r="G31" s="37"/>
      <c r="H31" s="40">
        <f t="shared" si="6"/>
        <v>0</v>
      </c>
      <c r="I31" s="40">
        <f t="shared" si="7"/>
        <v>0</v>
      </c>
      <c r="J31" s="41">
        <f t="shared" si="8"/>
        <v>0</v>
      </c>
    </row>
    <row r="32" spans="2:10" ht="15">
      <c r="B32" s="42">
        <v>18</v>
      </c>
      <c r="C32" s="43" t="s">
        <v>75</v>
      </c>
      <c r="D32" s="44" t="s">
        <v>76</v>
      </c>
      <c r="E32" s="44" t="s">
        <v>10</v>
      </c>
      <c r="F32" s="45">
        <v>1</v>
      </c>
      <c r="G32" s="37"/>
      <c r="H32" s="40">
        <f t="shared" si="6"/>
        <v>0</v>
      </c>
      <c r="I32" s="40">
        <f t="shared" si="7"/>
        <v>0</v>
      </c>
      <c r="J32" s="41">
        <f t="shared" si="8"/>
        <v>0</v>
      </c>
    </row>
    <row r="33" spans="2:10" ht="15">
      <c r="B33" s="42">
        <v>19</v>
      </c>
      <c r="C33" s="43" t="s">
        <v>77</v>
      </c>
      <c r="D33" s="44" t="s">
        <v>78</v>
      </c>
      <c r="E33" s="44" t="s">
        <v>10</v>
      </c>
      <c r="F33" s="45">
        <v>1</v>
      </c>
      <c r="G33" s="37"/>
      <c r="H33" s="40">
        <f t="shared" si="6"/>
        <v>0</v>
      </c>
      <c r="I33" s="40">
        <f t="shared" si="7"/>
        <v>0</v>
      </c>
      <c r="J33" s="41">
        <f t="shared" si="8"/>
        <v>0</v>
      </c>
    </row>
    <row r="34" spans="2:10" ht="15">
      <c r="B34" s="42">
        <v>20</v>
      </c>
      <c r="C34" s="47" t="s">
        <v>79</v>
      </c>
      <c r="D34" s="44" t="s">
        <v>80</v>
      </c>
      <c r="E34" s="44" t="s">
        <v>10</v>
      </c>
      <c r="F34" s="45">
        <v>2</v>
      </c>
      <c r="G34" s="37"/>
      <c r="H34" s="40">
        <f t="shared" si="6"/>
        <v>0</v>
      </c>
      <c r="I34" s="40">
        <f t="shared" si="7"/>
        <v>0</v>
      </c>
      <c r="J34" s="41">
        <f t="shared" si="8"/>
        <v>0</v>
      </c>
    </row>
    <row r="35" spans="2:10" ht="15">
      <c r="B35" s="42">
        <v>21</v>
      </c>
      <c r="C35" s="48" t="s">
        <v>81</v>
      </c>
      <c r="D35" s="44" t="s">
        <v>82</v>
      </c>
      <c r="E35" s="44" t="s">
        <v>10</v>
      </c>
      <c r="F35" s="45">
        <v>2</v>
      </c>
      <c r="G35" s="37"/>
      <c r="H35" s="40">
        <f t="shared" si="6"/>
        <v>0</v>
      </c>
      <c r="I35" s="40">
        <f t="shared" si="7"/>
        <v>0</v>
      </c>
      <c r="J35" s="41">
        <f t="shared" si="8"/>
        <v>0</v>
      </c>
    </row>
    <row r="36" spans="2:10" ht="15">
      <c r="B36" s="42">
        <v>22</v>
      </c>
      <c r="C36" s="43" t="s">
        <v>37</v>
      </c>
      <c r="D36" s="44" t="s">
        <v>83</v>
      </c>
      <c r="E36" s="44" t="s">
        <v>10</v>
      </c>
      <c r="F36" s="45">
        <v>2</v>
      </c>
      <c r="G36" s="37"/>
      <c r="H36" s="40">
        <f t="shared" si="6"/>
        <v>0</v>
      </c>
      <c r="I36" s="40">
        <f t="shared" si="7"/>
        <v>0</v>
      </c>
      <c r="J36" s="41">
        <f t="shared" si="8"/>
        <v>0</v>
      </c>
    </row>
    <row r="37" spans="2:10" ht="15">
      <c r="B37" s="42">
        <v>23</v>
      </c>
      <c r="C37" s="43" t="s">
        <v>84</v>
      </c>
      <c r="D37" s="44" t="s">
        <v>85</v>
      </c>
      <c r="E37" s="44" t="s">
        <v>10</v>
      </c>
      <c r="F37" s="45">
        <v>2</v>
      </c>
      <c r="G37" s="37"/>
      <c r="H37" s="40">
        <f t="shared" si="6"/>
        <v>0</v>
      </c>
      <c r="I37" s="40">
        <f t="shared" si="7"/>
        <v>0</v>
      </c>
      <c r="J37" s="41">
        <f t="shared" si="8"/>
        <v>0</v>
      </c>
    </row>
    <row r="38" spans="2:10" ht="15">
      <c r="B38" s="42">
        <v>24</v>
      </c>
      <c r="C38" s="43" t="s">
        <v>86</v>
      </c>
      <c r="D38" s="44" t="s">
        <v>87</v>
      </c>
      <c r="E38" s="44" t="s">
        <v>10</v>
      </c>
      <c r="F38" s="45">
        <v>2</v>
      </c>
      <c r="G38" s="37"/>
      <c r="H38" s="40">
        <f t="shared" si="6"/>
        <v>0</v>
      </c>
      <c r="I38" s="40">
        <f t="shared" si="7"/>
        <v>0</v>
      </c>
      <c r="J38" s="41">
        <f t="shared" si="8"/>
        <v>0</v>
      </c>
    </row>
    <row r="39" spans="2:10" ht="15">
      <c r="B39" s="42">
        <v>25</v>
      </c>
      <c r="C39" s="43" t="s">
        <v>40</v>
      </c>
      <c r="D39" s="44" t="s">
        <v>88</v>
      </c>
      <c r="E39" s="44" t="s">
        <v>10</v>
      </c>
      <c r="F39" s="45">
        <v>2</v>
      </c>
      <c r="G39" s="37"/>
      <c r="H39" s="40">
        <f t="shared" si="6"/>
        <v>0</v>
      </c>
      <c r="I39" s="40">
        <f t="shared" si="7"/>
        <v>0</v>
      </c>
      <c r="J39" s="41">
        <f t="shared" si="8"/>
        <v>0</v>
      </c>
    </row>
    <row r="40" spans="2:10" ht="15">
      <c r="B40" s="42">
        <v>26</v>
      </c>
      <c r="C40" s="43" t="s">
        <v>39</v>
      </c>
      <c r="D40" s="44" t="s">
        <v>89</v>
      </c>
      <c r="E40" s="44" t="s">
        <v>10</v>
      </c>
      <c r="F40" s="45">
        <v>2</v>
      </c>
      <c r="G40" s="37"/>
      <c r="H40" s="40">
        <f t="shared" si="6"/>
        <v>0</v>
      </c>
      <c r="I40" s="40">
        <f t="shared" si="7"/>
        <v>0</v>
      </c>
      <c r="J40" s="41">
        <f t="shared" si="8"/>
        <v>0</v>
      </c>
    </row>
    <row r="41" spans="2:10" ht="15">
      <c r="B41" s="42">
        <v>27</v>
      </c>
      <c r="C41" s="43" t="s">
        <v>38</v>
      </c>
      <c r="D41" s="44" t="s">
        <v>90</v>
      </c>
      <c r="E41" s="44" t="s">
        <v>10</v>
      </c>
      <c r="F41" s="45">
        <v>2</v>
      </c>
      <c r="G41" s="37"/>
      <c r="H41" s="40">
        <f t="shared" si="6"/>
        <v>0</v>
      </c>
      <c r="I41" s="40">
        <f t="shared" si="7"/>
        <v>0</v>
      </c>
      <c r="J41" s="41">
        <f t="shared" si="8"/>
        <v>0</v>
      </c>
    </row>
    <row r="42" spans="2:10" ht="15">
      <c r="B42" s="42">
        <v>28</v>
      </c>
      <c r="C42" s="43" t="s">
        <v>91</v>
      </c>
      <c r="D42" s="44" t="s">
        <v>92</v>
      </c>
      <c r="E42" s="44" t="s">
        <v>10</v>
      </c>
      <c r="F42" s="45">
        <v>2</v>
      </c>
      <c r="G42" s="37"/>
      <c r="H42" s="40">
        <f t="shared" si="6"/>
        <v>0</v>
      </c>
      <c r="I42" s="40">
        <f t="shared" si="7"/>
        <v>0</v>
      </c>
      <c r="J42" s="41">
        <f t="shared" si="8"/>
        <v>0</v>
      </c>
    </row>
    <row r="43" spans="2:10" ht="15.75" customHeight="1">
      <c r="B43" s="42">
        <v>29</v>
      </c>
      <c r="C43" s="43" t="s">
        <v>93</v>
      </c>
      <c r="D43" s="44" t="s">
        <v>94</v>
      </c>
      <c r="E43" s="44" t="s">
        <v>10</v>
      </c>
      <c r="F43" s="45">
        <v>2</v>
      </c>
      <c r="G43" s="37"/>
      <c r="H43" s="40">
        <f t="shared" si="3"/>
        <v>0</v>
      </c>
      <c r="I43" s="40">
        <f t="shared" si="4"/>
        <v>0</v>
      </c>
      <c r="J43" s="41">
        <f t="shared" si="5"/>
        <v>0</v>
      </c>
    </row>
    <row r="44" spans="2:10" ht="15">
      <c r="B44" s="42">
        <v>30</v>
      </c>
      <c r="C44" s="43" t="s">
        <v>95</v>
      </c>
      <c r="D44" s="44" t="s">
        <v>96</v>
      </c>
      <c r="E44" s="44" t="s">
        <v>10</v>
      </c>
      <c r="F44" s="45">
        <v>2</v>
      </c>
      <c r="G44" s="37"/>
      <c r="H44" s="40">
        <f t="shared" si="3"/>
        <v>0</v>
      </c>
      <c r="I44" s="40">
        <f t="shared" si="4"/>
        <v>0</v>
      </c>
      <c r="J44" s="41">
        <f t="shared" si="5"/>
        <v>0</v>
      </c>
    </row>
    <row r="45" spans="2:10" ht="15">
      <c r="B45" s="42">
        <v>31</v>
      </c>
      <c r="C45" s="43" t="s">
        <v>97</v>
      </c>
      <c r="D45" s="44" t="s">
        <v>98</v>
      </c>
      <c r="E45" s="44" t="s">
        <v>10</v>
      </c>
      <c r="F45" s="45">
        <v>2</v>
      </c>
      <c r="G45" s="37"/>
      <c r="H45" s="40">
        <f t="shared" si="3"/>
        <v>0</v>
      </c>
      <c r="I45" s="40">
        <f t="shared" si="4"/>
        <v>0</v>
      </c>
      <c r="J45" s="41">
        <f t="shared" si="5"/>
        <v>0</v>
      </c>
    </row>
    <row r="46" spans="2:10" ht="15">
      <c r="B46" s="42">
        <v>32</v>
      </c>
      <c r="C46" s="43" t="s">
        <v>99</v>
      </c>
      <c r="D46" s="44" t="s">
        <v>100</v>
      </c>
      <c r="E46" s="44" t="s">
        <v>10</v>
      </c>
      <c r="F46" s="45">
        <v>2</v>
      </c>
      <c r="G46" s="37"/>
      <c r="H46" s="40">
        <f t="shared" si="3"/>
        <v>0</v>
      </c>
      <c r="I46" s="40">
        <f t="shared" si="4"/>
        <v>0</v>
      </c>
      <c r="J46" s="41">
        <f t="shared" si="5"/>
        <v>0</v>
      </c>
    </row>
    <row r="47" spans="2:10" ht="15">
      <c r="B47" s="42">
        <v>33</v>
      </c>
      <c r="C47" s="49" t="s">
        <v>101</v>
      </c>
      <c r="D47" s="46" t="s">
        <v>102</v>
      </c>
      <c r="E47" s="44" t="s">
        <v>10</v>
      </c>
      <c r="F47" s="50">
        <v>3</v>
      </c>
      <c r="G47" s="37"/>
      <c r="H47" s="40">
        <f t="shared" si="3"/>
        <v>0</v>
      </c>
      <c r="I47" s="40">
        <f t="shared" si="4"/>
        <v>0</v>
      </c>
      <c r="J47" s="41">
        <f t="shared" si="5"/>
        <v>0</v>
      </c>
    </row>
    <row r="48" spans="2:10" ht="15">
      <c r="B48" s="42">
        <v>34</v>
      </c>
      <c r="C48" s="49" t="s">
        <v>103</v>
      </c>
      <c r="D48" s="46" t="s">
        <v>104</v>
      </c>
      <c r="E48" s="44" t="s">
        <v>10</v>
      </c>
      <c r="F48" s="50">
        <v>2</v>
      </c>
      <c r="G48" s="37"/>
      <c r="H48" s="40">
        <f t="shared" si="3"/>
        <v>0</v>
      </c>
      <c r="I48" s="40">
        <f t="shared" si="4"/>
        <v>0</v>
      </c>
      <c r="J48" s="41">
        <f t="shared" si="5"/>
        <v>0</v>
      </c>
    </row>
    <row r="49" spans="2:10" ht="15">
      <c r="B49" s="42">
        <v>35</v>
      </c>
      <c r="C49" s="49" t="s">
        <v>105</v>
      </c>
      <c r="D49" s="46" t="s">
        <v>106</v>
      </c>
      <c r="E49" s="44" t="s">
        <v>10</v>
      </c>
      <c r="F49" s="50">
        <v>2</v>
      </c>
      <c r="G49" s="37"/>
      <c r="H49" s="40">
        <f t="shared" si="3"/>
        <v>0</v>
      </c>
      <c r="I49" s="40">
        <f t="shared" si="4"/>
        <v>0</v>
      </c>
      <c r="J49" s="41">
        <f t="shared" si="5"/>
        <v>0</v>
      </c>
    </row>
    <row r="50" spans="2:10" ht="15">
      <c r="B50" s="42">
        <v>36</v>
      </c>
      <c r="C50" s="49" t="s">
        <v>107</v>
      </c>
      <c r="D50" s="46" t="s">
        <v>108</v>
      </c>
      <c r="E50" s="44" t="s">
        <v>10</v>
      </c>
      <c r="F50" s="50">
        <v>2</v>
      </c>
      <c r="G50" s="37"/>
      <c r="H50" s="40">
        <f t="shared" si="3"/>
        <v>0</v>
      </c>
      <c r="I50" s="40">
        <f t="shared" si="4"/>
        <v>0</v>
      </c>
      <c r="J50" s="41">
        <f t="shared" si="5"/>
        <v>0</v>
      </c>
    </row>
    <row r="51" spans="2:10" ht="18" customHeight="1">
      <c r="B51" s="42">
        <v>37</v>
      </c>
      <c r="C51" s="43" t="s">
        <v>109</v>
      </c>
      <c r="D51" s="44" t="s">
        <v>110</v>
      </c>
      <c r="E51" s="44" t="s">
        <v>10</v>
      </c>
      <c r="F51" s="45">
        <v>2</v>
      </c>
      <c r="G51" s="37"/>
      <c r="H51" s="40">
        <f t="shared" si="3"/>
        <v>0</v>
      </c>
      <c r="I51" s="40">
        <f t="shared" si="4"/>
        <v>0</v>
      </c>
      <c r="J51" s="41">
        <f t="shared" si="5"/>
        <v>0</v>
      </c>
    </row>
    <row r="52" spans="2:10" ht="18" customHeight="1" thickBot="1">
      <c r="B52" s="51" t="s">
        <v>8</v>
      </c>
      <c r="C52" s="52"/>
      <c r="D52" s="53"/>
      <c r="E52" s="52"/>
      <c r="F52" s="54"/>
      <c r="G52" s="55"/>
      <c r="H52" s="56">
        <f>SUBTOTAL(109,[Nabídková cena bez DPH])</f>
        <v>0</v>
      </c>
      <c r="I52" s="56">
        <f>SUBTOTAL(109,[DPH])</f>
        <v>0</v>
      </c>
      <c r="J52" s="57">
        <f>SUBTOTAL(109,[Nabídková cena s DPH])</f>
        <v>0</v>
      </c>
    </row>
    <row r="53" spans="2:10" ht="18" customHeight="1">
      <c r="B53" s="58" t="s">
        <v>34</v>
      </c>
      <c r="C53" s="59"/>
      <c r="D53" s="59"/>
      <c r="E53" s="59"/>
      <c r="F53" s="59"/>
      <c r="G53" s="59"/>
      <c r="H53" s="59"/>
      <c r="I53" s="59"/>
      <c r="J53" s="60"/>
    </row>
    <row r="54" spans="2:10" ht="18" customHeight="1" thickBot="1">
      <c r="B54" s="30"/>
      <c r="C54" s="61" t="s">
        <v>35</v>
      </c>
      <c r="D54" s="61"/>
      <c r="E54" s="61"/>
      <c r="F54" s="31"/>
      <c r="G54" s="32"/>
      <c r="H54" s="33"/>
      <c r="I54" s="33"/>
      <c r="J54" s="34">
        <f>G54</f>
        <v>0</v>
      </c>
    </row>
    <row r="55" ht="15.75" thickBot="1">
      <c r="J55"/>
    </row>
    <row r="56" spans="2:10" ht="15">
      <c r="B56" s="91" t="s">
        <v>25</v>
      </c>
      <c r="C56" s="92"/>
      <c r="D56" s="92"/>
      <c r="E56" s="92"/>
      <c r="F56" s="92"/>
      <c r="G56" s="92"/>
      <c r="H56" s="92"/>
      <c r="I56" s="92"/>
      <c r="J56" s="93"/>
    </row>
    <row r="57" spans="2:10" ht="15">
      <c r="B57" s="17" t="s">
        <v>26</v>
      </c>
      <c r="C57" s="94" t="s">
        <v>27</v>
      </c>
      <c r="D57" s="94"/>
      <c r="E57" s="94"/>
      <c r="F57" s="94"/>
      <c r="G57" s="94"/>
      <c r="H57" s="94"/>
      <c r="I57" s="94"/>
      <c r="J57" s="95"/>
    </row>
    <row r="58" spans="2:10" ht="15">
      <c r="B58" s="18"/>
      <c r="C58" s="94" t="s">
        <v>28</v>
      </c>
      <c r="D58" s="94"/>
      <c r="E58" s="94"/>
      <c r="F58" s="94"/>
      <c r="G58" s="94"/>
      <c r="H58" s="94"/>
      <c r="I58" s="94"/>
      <c r="J58" s="95"/>
    </row>
    <row r="59" spans="2:10" ht="15">
      <c r="B59" s="99" t="s">
        <v>29</v>
      </c>
      <c r="C59" s="89"/>
      <c r="D59" s="28" t="s">
        <v>30</v>
      </c>
      <c r="E59" s="89" t="s">
        <v>31</v>
      </c>
      <c r="F59" s="89"/>
      <c r="G59" s="89" t="s">
        <v>32</v>
      </c>
      <c r="H59" s="89"/>
      <c r="I59" s="89"/>
      <c r="J59" s="29" t="s">
        <v>33</v>
      </c>
    </row>
    <row r="60" spans="2:10" ht="15">
      <c r="B60" s="100"/>
      <c r="C60" s="88"/>
      <c r="D60" s="19"/>
      <c r="E60" s="88"/>
      <c r="F60" s="88"/>
      <c r="G60" s="90"/>
      <c r="H60" s="90"/>
      <c r="I60" s="90"/>
      <c r="J60" s="20"/>
    </row>
    <row r="61" spans="2:10" ht="15.75" thickBot="1">
      <c r="B61" s="96"/>
      <c r="C61" s="97"/>
      <c r="D61" s="21"/>
      <c r="E61" s="97"/>
      <c r="F61" s="97"/>
      <c r="G61" s="98"/>
      <c r="H61" s="98"/>
      <c r="I61" s="98"/>
      <c r="J61" s="22"/>
    </row>
    <row r="62" spans="2:9" ht="15">
      <c r="B62" s="13"/>
      <c r="C62" s="12"/>
      <c r="D62" s="6"/>
      <c r="E62" s="12"/>
      <c r="F62" s="14"/>
      <c r="G62" s="15"/>
      <c r="H62" s="16"/>
      <c r="I62" s="16"/>
    </row>
    <row r="63" spans="2:5" ht="15">
      <c r="B63" s="82" t="s">
        <v>36</v>
      </c>
      <c r="C63" s="82"/>
      <c r="D63" s="82"/>
      <c r="E63" s="3"/>
    </row>
    <row r="64" spans="2:5" ht="15">
      <c r="B64" s="81"/>
      <c r="C64" s="81"/>
      <c r="D64" s="81"/>
      <c r="E64" s="11"/>
    </row>
    <row r="65" spans="2:5" ht="15">
      <c r="B65" s="35"/>
      <c r="C65" s="35"/>
      <c r="D65" s="35"/>
      <c r="E65" s="11"/>
    </row>
    <row r="66" spans="2:5" ht="15">
      <c r="B66" s="35"/>
      <c r="C66" s="35"/>
      <c r="D66" s="35"/>
      <c r="E66" s="11"/>
    </row>
    <row r="67" ht="15"/>
    <row r="68" ht="15"/>
    <row r="69"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sheetData>
  <mergeCells count="39">
    <mergeCell ref="E61:F61"/>
    <mergeCell ref="G61:I61"/>
    <mergeCell ref="B59:C59"/>
    <mergeCell ref="B60:C60"/>
    <mergeCell ref="E59:F59"/>
    <mergeCell ref="B64:D64"/>
    <mergeCell ref="B63:D63"/>
    <mergeCell ref="B13:J13"/>
    <mergeCell ref="B6:C6"/>
    <mergeCell ref="D7:J7"/>
    <mergeCell ref="D9:J9"/>
    <mergeCell ref="D6:J6"/>
    <mergeCell ref="B12:J12"/>
    <mergeCell ref="B8:C8"/>
    <mergeCell ref="E60:F60"/>
    <mergeCell ref="G59:I59"/>
    <mergeCell ref="G60:I60"/>
    <mergeCell ref="B56:J56"/>
    <mergeCell ref="C57:J57"/>
    <mergeCell ref="C58:J58"/>
    <mergeCell ref="B61:C61"/>
    <mergeCell ref="B2:C2"/>
    <mergeCell ref="B3:C3"/>
    <mergeCell ref="D2:J2"/>
    <mergeCell ref="D3:J3"/>
    <mergeCell ref="B1:C1"/>
    <mergeCell ref="B53:J53"/>
    <mergeCell ref="C54:E54"/>
    <mergeCell ref="F5:G5"/>
    <mergeCell ref="I5:J5"/>
    <mergeCell ref="I11:J11"/>
    <mergeCell ref="F8:J8"/>
    <mergeCell ref="B10:C10"/>
    <mergeCell ref="D10:J10"/>
    <mergeCell ref="B11:C11"/>
    <mergeCell ref="F11:G11"/>
    <mergeCell ref="B5:C5"/>
    <mergeCell ref="B7:C7"/>
    <mergeCell ref="B9:C9"/>
  </mergeCells>
  <hyperlinks>
    <hyperlink ref="C35" r:id="rId1" tooltip="Toner TisknuLevne.cz 106R03623 (Černý)" display="https://www.tisknulevne.cz/produkty/toner-tisknulevne-cz-106r03623-cerny.html"/>
    <hyperlink ref="F8" r:id="rId2" display="mailto:sekretariat@ulesakarvina.cz"/>
  </hyperlinks>
  <printOptions/>
  <pageMargins left="0.25" right="0.25" top="0.75" bottom="0.75" header="0.3" footer="0.3"/>
  <pageSetup horizontalDpi="600" verticalDpi="600" orientation="landscape" paperSize="9" r:id="rId6"/>
  <drawing r:id="rId5"/>
  <legacyDrawing r:id="rId3"/>
  <tableParts>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2023-02-21T11:40:10Z</dcterms:modified>
  <cp:category/>
  <cp:version/>
  <cp:contentType/>
  <cp:contentStatus/>
</cp:coreProperties>
</file>