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<sst xmlns="http://schemas.openxmlformats.org/spreadsheetml/2006/main" count="96" uniqueCount="79">
  <si>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</si>
  <si>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</si>
  <si>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</si>
  <si>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</si>
  <si>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</si>
  <si>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</si>
  <si>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</si>
  <si>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</si>
  <si>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</si>
  <si>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</si>
  <si>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</si>
  <si>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</si>
  <si>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</si>
  <si>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</si>
  <si>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</si>
  <si>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</si>
  <si>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</si>
  <si>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</si>
  <si>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</si>
  <si>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</si>
  <si>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</si>
  <si>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</si>
  <si>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</si>
  <si>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</si>
  <si>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</si>
  <si>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</si>
  <si>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</si>
  <si>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</si>
  <si>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</si>
  <si>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</si>
  <si>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</si>
  <si>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</si>
  <si>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</si>
  <si>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</si>
  <si>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</si>
  <si>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</si>
  <si>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</si>
  <si>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 xml:space="preserve">48004472        </t>
  </si>
  <si>
    <t>CZ48004472</t>
  </si>
  <si>
    <t>hcxsfgq</t>
  </si>
  <si>
    <t xml:space="preserve">Mgr. David Ryška, MBA, telefon 596 311 317   </t>
  </si>
  <si>
    <t>zs-druzby@volny.cz</t>
  </si>
  <si>
    <t xml:space="preserve">tř. Družby 1383, 735 06 Karviná-Nové Město </t>
  </si>
  <si>
    <t>Nákup spotřebního materiálu 09/2023</t>
  </si>
  <si>
    <t>Základní škola a Mateřská škola Družby, Karviná, p.o.</t>
  </si>
  <si>
    <t>HP 53A</t>
  </si>
  <si>
    <t>toner pro HP LaserJet M2772NF - černá</t>
  </si>
  <si>
    <t>alternativa</t>
  </si>
  <si>
    <t>CRG-054Bk</t>
  </si>
  <si>
    <t>toner pro Canon i-Sensys MF645Cx - černá</t>
  </si>
  <si>
    <t>CRG-054Y</t>
  </si>
  <si>
    <t>toner pro Canon i-Sensys MF645Cx - žlutá</t>
  </si>
  <si>
    <t>CRG-054M</t>
  </si>
  <si>
    <t>toner pro Canon i-Sensys MF645Cx - purpurová</t>
  </si>
  <si>
    <t>CRG-054C</t>
  </si>
  <si>
    <t>toner pro Canon i-Sensys MF645Cx - modrá</t>
  </si>
  <si>
    <t>CRG-045Bk</t>
  </si>
  <si>
    <t>toner pro Canon i-Sensys MF635Cx - černá</t>
  </si>
  <si>
    <t>CRG-045Y</t>
  </si>
  <si>
    <t>toner pro Canon i-Sensys MF635Cx - žlutá</t>
  </si>
  <si>
    <t>CRG-045M</t>
  </si>
  <si>
    <t>toner pro Canon i-Sensys MF635Cx - purpurová</t>
  </si>
  <si>
    <t>CRG-045C</t>
  </si>
  <si>
    <t>toner pro Canon i-Sensys MF635Cx - modrá</t>
  </si>
  <si>
    <t>9458B001</t>
  </si>
  <si>
    <t>tiskový válec pro Canon iR C1225 - černá</t>
  </si>
  <si>
    <t>originál</t>
  </si>
  <si>
    <t>9454B001</t>
  </si>
  <si>
    <t>toner pro Canon iR C1225 - černá</t>
  </si>
  <si>
    <t>9453B001</t>
  </si>
  <si>
    <t>toner pro Canon iR C1225 - modrá</t>
  </si>
  <si>
    <t>C13T671600</t>
  </si>
  <si>
    <t>odpadní nádoba pro Epson WF-5710</t>
  </si>
  <si>
    <t>CE285A</t>
  </si>
  <si>
    <t>toner pro HP LaserJet P1102 - černá</t>
  </si>
  <si>
    <t>CF244A</t>
  </si>
  <si>
    <t>toner pro HP LaserJet Pro m15w - černá</t>
  </si>
  <si>
    <t>CE278A</t>
  </si>
  <si>
    <t xml:space="preserve">toner pro HP LaserJet P1606dn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</si>
</sst>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1">
    <border>
      <left/>
      <right/>
      <top/>
      <bottom/>
      <diagonal/>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74">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xf>
    <xf numFmtId="44" fontId="14" fillId="0" borderId="0" xfId="0" applyNumberFormat="1" applyFont="1" applyFill="1" applyBorder="1"/>
    <xf numFmtId="0" fontId="5" fillId="0" borderId="0" xfId="0" applyFont="1" applyBorder="1" applyAlignment="1">
      <alignment horizontal="center"/>
    </xf>
    <xf numFmtId="0" fontId="3" fillId="0" borderId="0" xfId="0" applyFont="1" applyBorder="1" applyAlignment="1">
      <alignment horizontal="right"/>
    </xf>
    <xf numFmtId="0" fontId="0" fillId="0" borderId="0" xfId="0" applyBorder="1"/>
    <xf numFmtId="0" fontId="8" fillId="3" borderId="0" xfId="22" applyFont="1" applyBorder="1" applyAlignment="1">
      <alignment/>
    </xf>
    <xf numFmtId="0" fontId="2" fillId="0" borderId="0" xfId="0" applyFont="1" applyBorder="1"/>
    <xf numFmtId="0" fontId="2" fillId="0" borderId="0" xfId="0" applyFont="1" applyBorder="1" applyAlignment="1">
      <alignment wrapText="1"/>
    </xf>
    <xf numFmtId="0" fontId="3" fillId="0" borderId="0" xfId="0" applyNumberFormat="1" applyFont="1" applyFill="1" applyBorder="1" applyAlignment="1">
      <alignment horizontal="center" vertical="top" wrapText="1"/>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44" fontId="10" fillId="3" borderId="0" xfId="20" applyFont="1" applyFill="1" applyBorder="1"/>
    <xf numFmtId="44" fontId="12" fillId="0" borderId="0" xfId="0" applyNumberFormat="1" applyFont="1" applyFill="1" applyBorder="1"/>
    <xf numFmtId="0" fontId="2" fillId="3" borderId="0" xfId="22" applyFont="1" applyBorder="1" applyAlignment="1">
      <alignment horizontal="center" vertical="center"/>
    </xf>
    <xf numFmtId="0" fontId="2" fillId="3" borderId="0" xfId="22" applyFont="1" applyBorder="1" applyAlignment="1">
      <alignment horizontal="center"/>
    </xf>
    <xf numFmtId="0" fontId="9" fillId="3" borderId="0" xfId="22" applyFont="1" applyBorder="1"/>
    <xf numFmtId="0" fontId="10" fillId="3" borderId="0" xfId="22" applyFont="1" applyBorder="1"/>
    <xf numFmtId="0" fontId="3" fillId="0" borderId="0" xfId="0" applyFont="1" applyFill="1" applyBorder="1" applyAlignment="1">
      <alignment wrapText="1"/>
    </xf>
    <xf numFmtId="1" fontId="3" fillId="0" borderId="0" xfId="26" applyNumberFormat="1" applyFont="1" applyFill="1" applyBorder="1" applyAlignment="1">
      <alignment horizontal="center"/>
    </xf>
    <xf numFmtId="0" fontId="3" fillId="0" borderId="0" xfId="0" applyFont="1" applyFill="1" applyBorder="1" applyAlignment="1">
      <alignment vertical="top" wrapText="1"/>
    </xf>
    <xf numFmtId="0" fontId="3" fillId="0" borderId="0" xfId="0" applyFont="1"/>
    <xf numFmtId="0" fontId="3" fillId="0" borderId="0" xfId="0" applyFont="1" applyFill="1" applyAlignment="1">
      <alignment vertical="top"/>
    </xf>
    <xf numFmtId="0" fontId="3" fillId="0" borderId="0" xfId="0" applyFont="1" applyFill="1" applyBorder="1" applyAlignment="1">
      <alignment vertical="top" wrapText="1"/>
    </xf>
    <xf numFmtId="1" fontId="3" fillId="0" borderId="0" xfId="26" applyNumberFormat="1" applyFont="1" applyFill="1" applyBorder="1" applyAlignment="1">
      <alignment horizontal="center" vertical="top"/>
    </xf>
    <xf numFmtId="0" fontId="3" fillId="0" borderId="0" xfId="0" applyFont="1" applyAlignment="1">
      <alignment vertical="center"/>
    </xf>
    <xf numFmtId="0" fontId="3" fillId="0" borderId="0" xfId="0" applyFont="1" applyFill="1" applyAlignment="1">
      <alignment vertical="top"/>
    </xf>
    <xf numFmtId="0" fontId="9" fillId="3" borderId="0" xfId="22" applyFont="1" applyBorder="1" applyAlignment="1">
      <alignment horizontal="left"/>
    </xf>
    <xf numFmtId="0" fontId="9" fillId="3" borderId="0" xfId="22" applyFont="1" applyBorder="1" applyAlignment="1">
      <alignment horizontal="left" wrapText="1"/>
    </xf>
    <xf numFmtId="0" fontId="13"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3" fillId="0" borderId="0" xfId="0" applyFont="1" applyBorder="1" applyAlignment="1">
      <alignment horizontal="right"/>
    </xf>
    <xf numFmtId="0" fontId="10" fillId="0" borderId="0" xfId="0" applyFont="1" applyBorder="1" applyAlignment="1">
      <alignment horizontal="left"/>
    </xf>
    <xf numFmtId="0" fontId="0" fillId="0" borderId="0" xfId="0" applyBorder="1" applyAlignment="1">
      <alignment horizontal="center"/>
    </xf>
    <xf numFmtId="0" fontId="15" fillId="5" borderId="0" xfId="0" applyFont="1" applyFill="1" applyBorder="1" applyAlignment="1">
      <alignment horizontal="center"/>
    </xf>
    <xf numFmtId="0" fontId="0" fillId="0" borderId="0" xfId="0" applyFont="1" applyBorder="1" applyAlignment="1">
      <alignment horizontal="left"/>
    </xf>
    <xf numFmtId="0" fontId="8" fillId="0" borderId="0" xfId="0" applyFont="1" applyBorder="1" applyAlignment="1">
      <alignment horizontal="left"/>
    </xf>
    <xf numFmtId="0" fontId="15" fillId="4" borderId="0" xfId="23" applyFont="1" applyBorder="1" applyAlignment="1">
      <alignment horizontal="center"/>
    </xf>
    <xf numFmtId="0" fontId="0" fillId="0" borderId="0" xfId="0" applyFont="1" applyFill="1" applyBorder="1" applyAlignment="1">
      <alignment horizontal="left" wrapText="1"/>
    </xf>
    <xf numFmtId="49" fontId="10" fillId="0" borderId="0" xfId="0" applyNumberFormat="1" applyFont="1" applyBorder="1" applyAlignment="1">
      <alignment horizontal="left"/>
    </xf>
    <xf numFmtId="49" fontId="8" fillId="3" borderId="0" xfId="22" applyNumberFormat="1" applyFont="1" applyBorder="1" applyAlignment="1">
      <alignment horizontal="left"/>
    </xf>
    <xf numFmtId="0" fontId="17" fillId="0" borderId="0" xfId="24" applyBorder="1" applyAlignment="1">
      <alignment horizontal="left"/>
    </xf>
    <xf numFmtId="0" fontId="0" fillId="0" borderId="0" xfId="0" applyBorder="1" applyAlignment="1">
      <alignment horizontal="right"/>
    </xf>
    <xf numFmtId="0" fontId="0" fillId="0" borderId="0" xfId="0" applyBorder="1" applyAlignment="1">
      <alignment horizontal="left"/>
    </xf>
    <xf numFmtId="1" fontId="3" fillId="0" borderId="0" xfId="26" applyNumberFormat="1" applyFont="1" applyFill="1" applyBorder="1" applyAlignment="1">
      <alignment horizontal="center" vertical="top"/>
    </xf>
  </cellXfs>
  <cellStyles count="13">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 name="Měna 3" xfId="25"/>
    <cellStyle name="Měna 2" xfId="26"/>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49</xdr:row>
      <xdr:rowOff>123825</xdr:rowOff>
    </xdr:from>
    <xdr:ext cx="9315450" cy="12782550"/>
    <xdr:sp macro="" textlink="">
      <xdr:nvSpPr>
        <xdr:cNvPr id="2" name="TextovéPole 1"/>
        <xdr:cNvSpPr txBox="1"/>
      </xdr:nvSpPr>
      <xdr:spPr>
        <a:xfrm>
          <a:off x="171450" y="971550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31" totalsRowCount="1" headerRowDxfId="20" dataDxfId="19" totalsRowDxfId="18">
  <sortState ref="B6:J44">
    <sortCondition sortBy="value" ref="C6:C4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s-druzby@volny.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5"/>
  <sheetViews>
    <sheetView showGridLines="0" tabSelected="1" workbookViewId="0" topLeftCell="A4">
      <selection activeCell="E23" sqref="E23"/>
    </sheetView>
  </sheetViews>
  <sheetFormatPr defaultColWidth="9.140625" defaultRowHeight="15"/>
  <cols>
    <col min="1" max="1" width="2.421875" style="24" customWidth="1"/>
    <col min="2" max="2" width="6.140625" style="24" customWidth="1"/>
    <col min="3" max="3" width="13.57421875" style="24" customWidth="1"/>
    <col min="4" max="4" width="52.28125" style="24" customWidth="1"/>
    <col min="5" max="5" width="11.28125" style="24" customWidth="1"/>
    <col min="6" max="6" width="8.57421875" style="24" customWidth="1"/>
    <col min="7" max="7" width="14.00390625" style="24" customWidth="1"/>
    <col min="8" max="8" width="13.421875" style="24" customWidth="1"/>
    <col min="9" max="9" width="13.140625" style="24" customWidth="1"/>
    <col min="10" max="10" width="12.7109375" style="26" customWidth="1"/>
    <col min="11" max="16384" width="9.140625" style="24" customWidth="1"/>
  </cols>
  <sheetData>
    <row r="1" spans="2:10" ht="15">
      <c r="B1" s="60" t="s">
        <v>23</v>
      </c>
      <c r="C1" s="60"/>
      <c r="D1" s="8" t="s">
        <v>10</v>
      </c>
      <c r="E1" s="8"/>
      <c r="F1" s="8"/>
      <c r="G1" s="8"/>
      <c r="H1" s="8"/>
      <c r="I1" s="8"/>
      <c r="J1" s="8"/>
    </row>
    <row r="2" spans="2:10" ht="15">
      <c r="B2" s="60" t="s">
        <v>20</v>
      </c>
      <c r="C2" s="60"/>
      <c r="D2" s="65" t="s">
        <v>43</v>
      </c>
      <c r="E2" s="65"/>
      <c r="F2" s="65"/>
      <c r="G2" s="65"/>
      <c r="H2" s="65"/>
      <c r="I2" s="65"/>
      <c r="J2" s="65"/>
    </row>
    <row r="3" spans="2:10" ht="15">
      <c r="B3" s="60" t="s">
        <v>21</v>
      </c>
      <c r="C3" s="60"/>
      <c r="D3" s="65" t="s">
        <v>36</v>
      </c>
      <c r="E3" s="65"/>
      <c r="F3" s="65"/>
      <c r="G3" s="65"/>
      <c r="H3" s="65"/>
      <c r="I3" s="65"/>
      <c r="J3" s="65"/>
    </row>
    <row r="4" spans="2:10" ht="15">
      <c r="B4" s="5"/>
      <c r="C4" s="5"/>
      <c r="D4" s="6"/>
      <c r="E4" s="6"/>
      <c r="F4" s="6"/>
      <c r="G4" s="6"/>
      <c r="H4" s="6"/>
      <c r="I4" s="6"/>
      <c r="J4" s="6"/>
    </row>
    <row r="5" spans="2:10" ht="15">
      <c r="B5" s="60" t="s">
        <v>14</v>
      </c>
      <c r="C5" s="60"/>
      <c r="D5" s="8" t="s">
        <v>44</v>
      </c>
      <c r="E5" s="14" t="s">
        <v>12</v>
      </c>
      <c r="F5" s="68" t="s">
        <v>37</v>
      </c>
      <c r="G5" s="68"/>
      <c r="H5" s="14" t="s">
        <v>13</v>
      </c>
      <c r="I5" s="68" t="s">
        <v>38</v>
      </c>
      <c r="J5" s="68"/>
    </row>
    <row r="6" spans="2:10" ht="15">
      <c r="B6" s="60" t="s">
        <v>15</v>
      </c>
      <c r="C6" s="60"/>
      <c r="D6" s="61" t="s">
        <v>42</v>
      </c>
      <c r="E6" s="61"/>
      <c r="F6" s="61"/>
      <c r="G6" s="61"/>
      <c r="H6" s="61"/>
      <c r="I6" s="61"/>
      <c r="J6" s="61"/>
    </row>
    <row r="7" spans="2:10" ht="15">
      <c r="B7" s="60" t="s">
        <v>16</v>
      </c>
      <c r="C7" s="60"/>
      <c r="D7" s="61" t="s">
        <v>42</v>
      </c>
      <c r="E7" s="61"/>
      <c r="F7" s="61"/>
      <c r="G7" s="61"/>
      <c r="H7" s="61"/>
      <c r="I7" s="61"/>
      <c r="J7" s="61"/>
    </row>
    <row r="8" spans="2:10" ht="15">
      <c r="B8" s="60" t="s">
        <v>17</v>
      </c>
      <c r="C8" s="60"/>
      <c r="D8" s="7" t="s">
        <v>39</v>
      </c>
      <c r="E8" s="14" t="s">
        <v>22</v>
      </c>
      <c r="F8" s="70" t="s">
        <v>41</v>
      </c>
      <c r="G8" s="61"/>
      <c r="H8" s="61"/>
      <c r="I8" s="61"/>
      <c r="J8" s="61"/>
    </row>
    <row r="9" spans="2:10" ht="15">
      <c r="B9" s="60" t="s">
        <v>18</v>
      </c>
      <c r="C9" s="60"/>
      <c r="D9" s="61" t="s">
        <v>40</v>
      </c>
      <c r="E9" s="61"/>
      <c r="F9" s="61"/>
      <c r="G9" s="61"/>
      <c r="H9" s="61"/>
      <c r="I9" s="61"/>
      <c r="J9" s="61"/>
    </row>
    <row r="10" spans="2:10" ht="15">
      <c r="B10" s="71"/>
      <c r="C10" s="71"/>
      <c r="D10" s="72"/>
      <c r="E10" s="72"/>
      <c r="F10" s="72"/>
      <c r="G10" s="72"/>
      <c r="H10" s="72"/>
      <c r="I10" s="72"/>
      <c r="J10" s="72"/>
    </row>
    <row r="11" spans="2:10" ht="15">
      <c r="B11" s="60" t="s">
        <v>19</v>
      </c>
      <c r="C11" s="60"/>
      <c r="D11" s="25"/>
      <c r="E11" s="23" t="s">
        <v>12</v>
      </c>
      <c r="F11" s="69"/>
      <c r="G11" s="69"/>
      <c r="H11" s="23" t="s">
        <v>13</v>
      </c>
      <c r="I11" s="69"/>
      <c r="J11" s="69"/>
    </row>
    <row r="12" spans="2:10" ht="15">
      <c r="B12" s="62"/>
      <c r="C12" s="62"/>
      <c r="D12" s="62"/>
      <c r="E12" s="62"/>
      <c r="F12" s="62"/>
      <c r="G12" s="62"/>
      <c r="H12" s="62"/>
      <c r="I12" s="62"/>
      <c r="J12" s="62"/>
    </row>
    <row r="13" spans="2:10" ht="15">
      <c r="B13" s="59" t="s">
        <v>11</v>
      </c>
      <c r="C13" s="59"/>
      <c r="D13" s="59"/>
      <c r="E13" s="59"/>
      <c r="F13" s="59"/>
      <c r="G13" s="59"/>
      <c r="H13" s="59"/>
      <c r="I13" s="59"/>
      <c r="J13" s="59"/>
    </row>
    <row r="14" spans="2:11" s="26" customFormat="1" ht="26.25">
      <c r="B14" s="2" t="s">
        <v>0</v>
      </c>
      <c r="C14" s="2" t="s">
        <v>6</v>
      </c>
      <c r="D14" s="2" t="s">
        <v>7</v>
      </c>
      <c r="E14" s="2" t="s">
        <v>9</v>
      </c>
      <c r="F14" s="3" t="s">
        <v>1</v>
      </c>
      <c r="G14" s="2" t="s">
        <v>5</v>
      </c>
      <c r="H14" s="2" t="s">
        <v>2</v>
      </c>
      <c r="I14" s="2" t="s">
        <v>3</v>
      </c>
      <c r="J14" s="2" t="s">
        <v>4</v>
      </c>
      <c r="K14" s="27"/>
    </row>
    <row r="15" spans="2:11" s="26" customFormat="1" ht="15">
      <c r="B15" s="19">
        <f>ROW(Tabulka1[[#This Row],[Poř.]])-14</f>
        <v>1</v>
      </c>
      <c r="C15" s="48" t="s">
        <v>45</v>
      </c>
      <c r="D15" s="47" t="s">
        <v>46</v>
      </c>
      <c r="E15" s="45" t="s">
        <v>47</v>
      </c>
      <c r="F15" s="46">
        <v>2</v>
      </c>
      <c r="G15" s="16"/>
      <c r="H15" s="17">
        <f aca="true" t="shared" si="0" ref="H15:H30">F15*G15</f>
        <v>0</v>
      </c>
      <c r="I15" s="17">
        <f aca="true" t="shared" si="1" ref="I15:I30">H15*0.21</f>
        <v>0</v>
      </c>
      <c r="J15" s="18">
        <f aca="true" t="shared" si="2" ref="J15:J30">I15+H15</f>
        <v>0</v>
      </c>
      <c r="K15" s="27"/>
    </row>
    <row r="16" spans="2:11" s="26" customFormat="1" ht="15">
      <c r="B16" s="19">
        <f>ROW(Tabulka1[[#This Row],[Poř.]])-14</f>
        <v>2</v>
      </c>
      <c r="C16" s="49" t="s">
        <v>48</v>
      </c>
      <c r="D16" s="50" t="s">
        <v>49</v>
      </c>
      <c r="E16" s="45" t="s">
        <v>47</v>
      </c>
      <c r="F16" s="51">
        <v>2</v>
      </c>
      <c r="G16" s="16"/>
      <c r="H16" s="17">
        <f t="shared" si="0"/>
        <v>0</v>
      </c>
      <c r="I16" s="17">
        <f t="shared" si="1"/>
        <v>0</v>
      </c>
      <c r="J16" s="18">
        <f t="shared" si="2"/>
        <v>0</v>
      </c>
      <c r="K16" s="27"/>
    </row>
    <row r="17" spans="2:11" s="26" customFormat="1" ht="15">
      <c r="B17" s="19">
        <f>ROW(Tabulka1[[#This Row],[Poř.]])-14</f>
        <v>3</v>
      </c>
      <c r="C17" s="49" t="s">
        <v>50</v>
      </c>
      <c r="D17" s="50" t="s">
        <v>51</v>
      </c>
      <c r="E17" s="45" t="s">
        <v>47</v>
      </c>
      <c r="F17" s="51">
        <v>2</v>
      </c>
      <c r="G17" s="16"/>
      <c r="H17" s="17">
        <f t="shared" si="0"/>
        <v>0</v>
      </c>
      <c r="I17" s="17">
        <f t="shared" si="1"/>
        <v>0</v>
      </c>
      <c r="J17" s="18">
        <f t="shared" si="2"/>
        <v>0</v>
      </c>
      <c r="K17" s="27"/>
    </row>
    <row r="18" spans="2:11" s="26" customFormat="1" ht="15">
      <c r="B18" s="28">
        <f>ROW(Tabulka1[[#This Row],[Poř.]])-14</f>
        <v>4</v>
      </c>
      <c r="C18" s="49" t="s">
        <v>52</v>
      </c>
      <c r="D18" s="50" t="s">
        <v>53</v>
      </c>
      <c r="E18" s="45" t="s">
        <v>47</v>
      </c>
      <c r="F18" s="51">
        <v>1</v>
      </c>
      <c r="G18" s="29"/>
      <c r="H18" s="30">
        <f aca="true" t="shared" si="3" ref="H18:H28">F18*G18</f>
        <v>0</v>
      </c>
      <c r="I18" s="30">
        <f aca="true" t="shared" si="4" ref="I18:I28">H18*0.21</f>
        <v>0</v>
      </c>
      <c r="J18" s="31">
        <f aca="true" t="shared" si="5" ref="J18:J28">I18+H18</f>
        <v>0</v>
      </c>
      <c r="K18" s="27"/>
    </row>
    <row r="19" spans="2:11" s="26" customFormat="1" ht="15">
      <c r="B19" s="19">
        <f>ROW(Tabulka1[[#This Row],[Poř.]])-14</f>
        <v>5</v>
      </c>
      <c r="C19" s="49" t="s">
        <v>54</v>
      </c>
      <c r="D19" s="50" t="s">
        <v>55</v>
      </c>
      <c r="E19" s="45" t="s">
        <v>47</v>
      </c>
      <c r="F19" s="51">
        <v>1</v>
      </c>
      <c r="G19" s="29"/>
      <c r="H19" s="30">
        <f t="shared" si="3"/>
        <v>0</v>
      </c>
      <c r="I19" s="30">
        <f t="shared" si="4"/>
        <v>0</v>
      </c>
      <c r="J19" s="31">
        <f t="shared" si="5"/>
        <v>0</v>
      </c>
      <c r="K19" s="27"/>
    </row>
    <row r="20" spans="2:11" s="26" customFormat="1" ht="15">
      <c r="B20" s="19">
        <f>ROW(Tabulka1[[#This Row],[Poř.]])-14</f>
        <v>6</v>
      </c>
      <c r="C20" s="49" t="s">
        <v>56</v>
      </c>
      <c r="D20" s="50" t="s">
        <v>57</v>
      </c>
      <c r="E20" s="45" t="s">
        <v>47</v>
      </c>
      <c r="F20" s="51">
        <v>2</v>
      </c>
      <c r="G20" s="29"/>
      <c r="H20" s="30">
        <f t="shared" si="3"/>
        <v>0</v>
      </c>
      <c r="I20" s="30">
        <f t="shared" si="4"/>
        <v>0</v>
      </c>
      <c r="J20" s="31">
        <f t="shared" si="5"/>
        <v>0</v>
      </c>
      <c r="K20" s="27"/>
    </row>
    <row r="21" spans="2:11" s="26" customFormat="1" ht="15">
      <c r="B21" s="19">
        <f>ROW(Tabulka1[[#This Row],[Poř.]])-14</f>
        <v>7</v>
      </c>
      <c r="C21" s="49" t="s">
        <v>58</v>
      </c>
      <c r="D21" s="50" t="s">
        <v>59</v>
      </c>
      <c r="E21" s="45" t="s">
        <v>47</v>
      </c>
      <c r="F21" s="51">
        <v>2</v>
      </c>
      <c r="G21" s="29"/>
      <c r="H21" s="30">
        <f t="shared" si="3"/>
        <v>0</v>
      </c>
      <c r="I21" s="30">
        <f t="shared" si="4"/>
        <v>0</v>
      </c>
      <c r="J21" s="31">
        <f t="shared" si="5"/>
        <v>0</v>
      </c>
      <c r="K21" s="27"/>
    </row>
    <row r="22" spans="2:11" s="26" customFormat="1" ht="15">
      <c r="B22" s="28">
        <f>ROW(Tabulka1[[#This Row],[Poř.]])-14</f>
        <v>8</v>
      </c>
      <c r="C22" s="49" t="s">
        <v>60</v>
      </c>
      <c r="D22" s="50" t="s">
        <v>61</v>
      </c>
      <c r="E22" s="45" t="s">
        <v>47</v>
      </c>
      <c r="F22" s="51">
        <v>1</v>
      </c>
      <c r="G22" s="29"/>
      <c r="H22" s="30">
        <f t="shared" si="3"/>
        <v>0</v>
      </c>
      <c r="I22" s="30">
        <f t="shared" si="4"/>
        <v>0</v>
      </c>
      <c r="J22" s="31">
        <f t="shared" si="5"/>
        <v>0</v>
      </c>
      <c r="K22" s="27"/>
    </row>
    <row r="23" spans="2:11" s="26" customFormat="1" ht="15">
      <c r="B23" s="19">
        <f>ROW(Tabulka1[[#This Row],[Poř.]])-14</f>
        <v>9</v>
      </c>
      <c r="C23" s="49" t="s">
        <v>62</v>
      </c>
      <c r="D23" s="50" t="s">
        <v>63</v>
      </c>
      <c r="E23" s="45" t="s">
        <v>47</v>
      </c>
      <c r="F23" s="51">
        <v>1</v>
      </c>
      <c r="G23" s="29"/>
      <c r="H23" s="30">
        <f t="shared" si="3"/>
        <v>0</v>
      </c>
      <c r="I23" s="30">
        <f t="shared" si="4"/>
        <v>0</v>
      </c>
      <c r="J23" s="31">
        <f t="shared" si="5"/>
        <v>0</v>
      </c>
      <c r="K23" s="27"/>
    </row>
    <row r="24" spans="2:11" s="26" customFormat="1" ht="15">
      <c r="B24" s="19">
        <f>ROW(Tabulka1[[#This Row],[Poř.]])-14</f>
        <v>10</v>
      </c>
      <c r="C24" s="52" t="s">
        <v>64</v>
      </c>
      <c r="D24" s="47" t="s">
        <v>65</v>
      </c>
      <c r="E24" s="45" t="s">
        <v>66</v>
      </c>
      <c r="F24" s="51">
        <v>2</v>
      </c>
      <c r="G24" s="29"/>
      <c r="H24" s="30">
        <f t="shared" si="3"/>
        <v>0</v>
      </c>
      <c r="I24" s="30">
        <f t="shared" si="4"/>
        <v>0</v>
      </c>
      <c r="J24" s="31">
        <f t="shared" si="5"/>
        <v>0</v>
      </c>
      <c r="K24" s="27"/>
    </row>
    <row r="25" spans="2:11" s="26" customFormat="1" ht="15">
      <c r="B25" s="19">
        <f>ROW(Tabulka1[[#This Row],[Poř.]])-14</f>
        <v>11</v>
      </c>
      <c r="C25" s="52" t="s">
        <v>67</v>
      </c>
      <c r="D25" s="50" t="s">
        <v>68</v>
      </c>
      <c r="E25" s="45" t="s">
        <v>47</v>
      </c>
      <c r="F25" s="51">
        <v>2</v>
      </c>
      <c r="G25" s="29"/>
      <c r="H25" s="30">
        <f t="shared" si="3"/>
        <v>0</v>
      </c>
      <c r="I25" s="30">
        <f t="shared" si="4"/>
        <v>0</v>
      </c>
      <c r="J25" s="31">
        <f t="shared" si="5"/>
        <v>0</v>
      </c>
      <c r="K25" s="27"/>
    </row>
    <row r="26" spans="2:11" s="26" customFormat="1" ht="15">
      <c r="B26" s="28">
        <f>ROW(Tabulka1[[#This Row],[Poř.]])-14</f>
        <v>12</v>
      </c>
      <c r="C26" s="52" t="s">
        <v>69</v>
      </c>
      <c r="D26" s="50" t="s">
        <v>70</v>
      </c>
      <c r="E26" s="45" t="s">
        <v>47</v>
      </c>
      <c r="F26" s="51">
        <v>1</v>
      </c>
      <c r="G26" s="29"/>
      <c r="H26" s="30">
        <f t="shared" si="3"/>
        <v>0</v>
      </c>
      <c r="I26" s="30">
        <f t="shared" si="4"/>
        <v>0</v>
      </c>
      <c r="J26" s="31">
        <f t="shared" si="5"/>
        <v>0</v>
      </c>
      <c r="K26" s="27"/>
    </row>
    <row r="27" spans="2:11" s="26" customFormat="1" ht="15">
      <c r="B27" s="19">
        <f>ROW(Tabulka1[[#This Row],[Poř.]])-14</f>
        <v>13</v>
      </c>
      <c r="C27" s="52" t="s">
        <v>71</v>
      </c>
      <c r="D27" s="47" t="s">
        <v>72</v>
      </c>
      <c r="E27" s="45" t="s">
        <v>66</v>
      </c>
      <c r="F27" s="51">
        <v>4</v>
      </c>
      <c r="G27" s="29"/>
      <c r="H27" s="30">
        <f t="shared" si="3"/>
        <v>0</v>
      </c>
      <c r="I27" s="30">
        <f t="shared" si="4"/>
        <v>0</v>
      </c>
      <c r="J27" s="31">
        <f t="shared" si="5"/>
        <v>0</v>
      </c>
      <c r="K27" s="27"/>
    </row>
    <row r="28" spans="2:11" s="26" customFormat="1" ht="15">
      <c r="B28" s="19">
        <f>ROW(Tabulka1[[#This Row],[Poř.]])-14</f>
        <v>14</v>
      </c>
      <c r="C28" s="53" t="s">
        <v>77</v>
      </c>
      <c r="D28" s="48" t="s">
        <v>78</v>
      </c>
      <c r="E28" s="45" t="s">
        <v>47</v>
      </c>
      <c r="F28" s="73">
        <v>2</v>
      </c>
      <c r="G28" s="29"/>
      <c r="H28" s="30">
        <f t="shared" si="3"/>
        <v>0</v>
      </c>
      <c r="I28" s="30">
        <f t="shared" si="4"/>
        <v>0</v>
      </c>
      <c r="J28" s="31">
        <f t="shared" si="5"/>
        <v>0</v>
      </c>
      <c r="K28" s="27"/>
    </row>
    <row r="29" spans="2:11" s="26" customFormat="1" ht="15">
      <c r="B29" s="19">
        <f>ROW(Tabulka1[[#This Row],[Poř.]])-14</f>
        <v>15</v>
      </c>
      <c r="C29" s="53" t="s">
        <v>73</v>
      </c>
      <c r="D29" s="47" t="s">
        <v>74</v>
      </c>
      <c r="E29" s="45" t="s">
        <v>47</v>
      </c>
      <c r="F29" s="51">
        <v>4</v>
      </c>
      <c r="G29" s="29"/>
      <c r="H29" s="30">
        <f>F29*G29</f>
        <v>0</v>
      </c>
      <c r="I29" s="30">
        <f>H29*0.21</f>
        <v>0</v>
      </c>
      <c r="J29" s="31">
        <f>I29+H29</f>
        <v>0</v>
      </c>
      <c r="K29" s="27"/>
    </row>
    <row r="30" spans="2:11" s="26" customFormat="1" ht="15">
      <c r="B30" s="19">
        <f>ROW(Tabulka1[[#This Row],[Poř.]])-14</f>
        <v>16</v>
      </c>
      <c r="C30" s="53" t="s">
        <v>75</v>
      </c>
      <c r="D30" s="47" t="s">
        <v>76</v>
      </c>
      <c r="E30" s="45" t="s">
        <v>47</v>
      </c>
      <c r="F30" s="51">
        <v>4</v>
      </c>
      <c r="G30" s="16"/>
      <c r="H30" s="17">
        <f t="shared" si="0"/>
        <v>0</v>
      </c>
      <c r="I30" s="17">
        <f t="shared" si="1"/>
        <v>0</v>
      </c>
      <c r="J30" s="18">
        <f t="shared" si="2"/>
        <v>0</v>
      </c>
      <c r="K30" s="27"/>
    </row>
    <row r="31" spans="2:10" ht="18" customHeight="1">
      <c r="B31" s="32" t="s">
        <v>8</v>
      </c>
      <c r="C31" s="33"/>
      <c r="D31" s="34"/>
      <c r="E31" s="33"/>
      <c r="F31" s="35"/>
      <c r="G31" s="36"/>
      <c r="H31" s="37">
        <f>SUBTOTAL(109,[Nabídková cena bez DPH])</f>
        <v>0</v>
      </c>
      <c r="I31" s="37">
        <f>SUBTOTAL(109,[DPH])</f>
        <v>0</v>
      </c>
      <c r="J31" s="38">
        <f>SUBTOTAL(109,[Nabídková cena s DPH])</f>
        <v>0</v>
      </c>
    </row>
    <row r="32" spans="2:10" ht="18" customHeight="1">
      <c r="B32" s="66" t="s">
        <v>33</v>
      </c>
      <c r="C32" s="66"/>
      <c r="D32" s="66"/>
      <c r="E32" s="66"/>
      <c r="F32" s="66"/>
      <c r="G32" s="66"/>
      <c r="H32" s="66"/>
      <c r="I32" s="66"/>
      <c r="J32" s="66"/>
    </row>
    <row r="33" spans="2:10" ht="18" customHeight="1">
      <c r="B33" s="26"/>
      <c r="C33" s="67" t="s">
        <v>34</v>
      </c>
      <c r="D33" s="67"/>
      <c r="E33" s="67"/>
      <c r="F33" s="20"/>
      <c r="G33" s="39"/>
      <c r="H33" s="40"/>
      <c r="I33" s="40"/>
      <c r="J33" s="21">
        <f>G33</f>
        <v>0</v>
      </c>
    </row>
    <row r="34" ht="15">
      <c r="J34" s="24"/>
    </row>
    <row r="35" spans="2:10" ht="15">
      <c r="B35" s="63" t="s">
        <v>24</v>
      </c>
      <c r="C35" s="63"/>
      <c r="D35" s="63"/>
      <c r="E35" s="63"/>
      <c r="F35" s="63"/>
      <c r="G35" s="63"/>
      <c r="H35" s="63"/>
      <c r="I35" s="63"/>
      <c r="J35" s="63"/>
    </row>
    <row r="36" spans="2:10" ht="15">
      <c r="B36" s="41" t="s">
        <v>25</v>
      </c>
      <c r="C36" s="64" t="s">
        <v>26</v>
      </c>
      <c r="D36" s="64"/>
      <c r="E36" s="64"/>
      <c r="F36" s="64"/>
      <c r="G36" s="64"/>
      <c r="H36" s="64"/>
      <c r="I36" s="64"/>
      <c r="J36" s="64"/>
    </row>
    <row r="37" spans="2:10" ht="15">
      <c r="B37" s="42"/>
      <c r="C37" s="64" t="s">
        <v>27</v>
      </c>
      <c r="D37" s="64"/>
      <c r="E37" s="64"/>
      <c r="F37" s="64"/>
      <c r="G37" s="64"/>
      <c r="H37" s="64"/>
      <c r="I37" s="64"/>
      <c r="J37" s="64"/>
    </row>
    <row r="38" spans="2:10" ht="15">
      <c r="B38" s="56" t="s">
        <v>28</v>
      </c>
      <c r="C38" s="56"/>
      <c r="D38" s="15" t="s">
        <v>29</v>
      </c>
      <c r="E38" s="56" t="s">
        <v>30</v>
      </c>
      <c r="F38" s="56"/>
      <c r="G38" s="56" t="s">
        <v>31</v>
      </c>
      <c r="H38" s="56"/>
      <c r="I38" s="56"/>
      <c r="J38" s="15" t="s">
        <v>32</v>
      </c>
    </row>
    <row r="39" spans="2:10" ht="15">
      <c r="B39" s="54"/>
      <c r="C39" s="54"/>
      <c r="D39" s="43"/>
      <c r="E39" s="54"/>
      <c r="F39" s="54"/>
      <c r="G39" s="55"/>
      <c r="H39" s="55"/>
      <c r="I39" s="55"/>
      <c r="J39" s="44"/>
    </row>
    <row r="40" spans="2:10" ht="15">
      <c r="B40" s="54"/>
      <c r="C40" s="54"/>
      <c r="D40" s="43"/>
      <c r="E40" s="54"/>
      <c r="F40" s="54"/>
      <c r="G40" s="55"/>
      <c r="H40" s="55"/>
      <c r="I40" s="55"/>
      <c r="J40" s="44"/>
    </row>
    <row r="41" spans="2:9" ht="15">
      <c r="B41" s="10"/>
      <c r="C41" s="9"/>
      <c r="D41" s="4"/>
      <c r="E41" s="9"/>
      <c r="F41" s="11"/>
      <c r="G41" s="12"/>
      <c r="H41" s="13"/>
      <c r="I41" s="13"/>
    </row>
    <row r="42" spans="2:5" ht="15">
      <c r="B42" s="58" t="s">
        <v>35</v>
      </c>
      <c r="C42" s="58"/>
      <c r="D42" s="58"/>
      <c r="E42" s="1"/>
    </row>
    <row r="43" spans="2:5" ht="15">
      <c r="B43" s="57"/>
      <c r="C43" s="57"/>
      <c r="D43" s="57"/>
      <c r="E43" s="22"/>
    </row>
    <row r="44" spans="2:5" ht="15">
      <c r="B44" s="22"/>
      <c r="C44" s="22"/>
      <c r="D44" s="22"/>
      <c r="E44" s="22"/>
    </row>
    <row r="45" spans="2:5" ht="15">
      <c r="B45" s="22"/>
      <c r="C45" s="22"/>
      <c r="D45" s="22"/>
      <c r="E45" s="22"/>
    </row>
    <row r="46" ht="15"/>
    <row r="47" ht="15"/>
    <row r="48"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sheetData>
  <mergeCells count="39">
    <mergeCell ref="B32:J32"/>
    <mergeCell ref="C33:E33"/>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43:D43"/>
    <mergeCell ref="B42:D42"/>
    <mergeCell ref="B13:J13"/>
    <mergeCell ref="B6:C6"/>
    <mergeCell ref="D7:J7"/>
    <mergeCell ref="D9:J9"/>
    <mergeCell ref="D6:J6"/>
    <mergeCell ref="B12:J12"/>
    <mergeCell ref="B8:C8"/>
    <mergeCell ref="E39:F39"/>
    <mergeCell ref="G38:I38"/>
    <mergeCell ref="G39:I39"/>
    <mergeCell ref="B35:J35"/>
    <mergeCell ref="C36:J36"/>
    <mergeCell ref="C37:J37"/>
    <mergeCell ref="B40:C40"/>
    <mergeCell ref="E40:F40"/>
    <mergeCell ref="G40:I40"/>
    <mergeCell ref="B38:C38"/>
    <mergeCell ref="B39:C39"/>
    <mergeCell ref="E38:F38"/>
  </mergeCells>
  <hyperlinks>
    <hyperlink ref="F8" r:id="rId1" display="mailto:zs-druzby@volny.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2023-02-08T07:59:36Z</dcterms:modified>
  <cp:category/>
  <cp:version/>
  <cp:contentType/>
  <cp:contentStatus/>
</cp:coreProperties>
</file>