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<sst xmlns="http://schemas.openxmlformats.org/spreadsheetml/2006/main" count="96" uniqueCount="78">
  <si>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</si>
  <si>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</si>
  <si>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</si>
  <si>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</si>
  <si>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</si>
  <si>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</si>
  <si>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</si>
  <si>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</si>
  <si>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</si>
  <si>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</si>
  <si>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</si>
  <si>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</si>
  <si>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</si>
  <si>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</si>
  <si>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</si>
  <si>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</si>
  <si>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</si>
  <si>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</si>
  <si>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</si>
  <si>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</si>
  <si>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</si>
  <si>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</si>
  <si>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</si>
  <si>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</si>
  <si>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</si>
  <si>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</si>
  <si>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</si>
  <si>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</si>
  <si>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</si>
  <si>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</si>
  <si>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</si>
  <si>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</si>
  <si>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</si>
  <si>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</si>
  <si>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</si>
  <si>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</si>
  <si>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originál</t>
  </si>
  <si>
    <t>CRG-054C</t>
  </si>
  <si>
    <t>CRG-054M</t>
  </si>
  <si>
    <t>CRG-045C</t>
  </si>
  <si>
    <t>CRG-045M</t>
  </si>
  <si>
    <t>CRG-045Y</t>
  </si>
  <si>
    <t>CRG-054Y</t>
  </si>
  <si>
    <t>-</t>
  </si>
  <si>
    <t>006R04368</t>
  </si>
  <si>
    <t>toner pro Xerox C310 - černá XL</t>
  </si>
  <si>
    <t>006R04361</t>
  </si>
  <si>
    <t>toner pro Xerox C310 - modrá</t>
  </si>
  <si>
    <t>006R04363</t>
  </si>
  <si>
    <t>toner pro Xerox C310 - žlutá</t>
  </si>
  <si>
    <t>006R04362</t>
  </si>
  <si>
    <t>toner pro Xerox C310 - purpurová</t>
  </si>
  <si>
    <t>CE310A</t>
  </si>
  <si>
    <t>toner pro HP LaserJet Pro 100 color M175a - černá</t>
  </si>
  <si>
    <t>CE311A</t>
  </si>
  <si>
    <t>toner pro HP LaserJet Pro 100 color M175a - modrá</t>
  </si>
  <si>
    <t>CE312A</t>
  </si>
  <si>
    <t>toner pro HP LaserJet Pro 100 color M175a - žlutá</t>
  </si>
  <si>
    <t>CE313A</t>
  </si>
  <si>
    <t>toner pro HP LaserJet Pro 100 color M175a - purpurová</t>
  </si>
  <si>
    <t>CRG-045Bk</t>
  </si>
  <si>
    <t>toner pro Canon i-SENSYS MF635Cx - černý</t>
  </si>
  <si>
    <t>toner pro Canon i-SENSYS MF635Cx - modrá</t>
  </si>
  <si>
    <t>toner pro Canon i-SENSYS MF635Cx - žlutá</t>
  </si>
  <si>
    <t>toner pro Canon i-SENSYS MF635Cx - purpurová</t>
  </si>
  <si>
    <t>CRG-054Bk</t>
  </si>
  <si>
    <t>toner pro Canon i-SENSYS MF645Cx - černý</t>
  </si>
  <si>
    <t>toner pro Canon i-SENSYS MF645Cx - modrá</t>
  </si>
  <si>
    <t>toner pro Canon i-SENSYS MF645Cx - žlutá</t>
  </si>
  <si>
    <t>toner pro Canon i-SENSYS MF645Cx - purpurová</t>
  </si>
  <si>
    <t xml:space="preserve"> Základní škola a Mateřská škola Borovského, Karviná, příspěvková organizace</t>
  </si>
  <si>
    <t>62331353</t>
  </si>
  <si>
    <t>CZ62331353</t>
  </si>
  <si>
    <t xml:space="preserve">Ve Svahu 775, 734 01 Karviná-Ráj             </t>
  </si>
  <si>
    <t>7ffrbvq</t>
  </si>
  <si>
    <t xml:space="preserve">zs@borovskeho.cz </t>
  </si>
  <si>
    <t>Marcela Koplová</t>
  </si>
  <si>
    <t>Nákup spotřebního materiálu 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</si>
</sst>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č&quot;_-;\-* #,##0.00\ &quot;Kč&quot;_-;_-* &quot;-&quot;??\ &quot;Kč&quot;_-;_-@_-"/>
    <numFmt numFmtId="166" formatCode="_-* #,##0.00\ &quot;Kč&quot;_-;\-* #,##0.00\ &quot;Kč&quot;_-;_-* &quot;-&quot;??\ &quot;Kč&quot;_-;_-@_-"/>
    <numFmt numFmtId="177" formatCode="General"/>
    <numFmt numFmtId="178" formatCode="0"/>
  </numFmts>
  <fonts count="25">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name val="Calibri"/>
      <family val="2"/>
      <scheme val="minor"/>
    </font>
    <font>
      <u val="single"/>
      <sz val="11"/>
      <color theme="10"/>
      <name val="Calibri"/>
      <family val="2"/>
      <scheme val="minor"/>
    </font>
    <font>
      <sz val="11"/>
      <name val="Calibri"/>
      <family val="2"/>
      <scheme val="minor"/>
    </font>
    <font>
      <u val="single"/>
      <sz val="11"/>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44" fontId="0" fillId="0" borderId="0" applyFont="0" applyFill="0" applyBorder="0" applyAlignment="0" applyProtection="0"/>
    <xf numFmtId="0" fontId="18" fillId="0" borderId="0" applyNumberFormat="0" applyFill="0" applyBorder="0" applyAlignment="0" applyProtection="0"/>
  </cellStyleXfs>
  <cellXfs count="94">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8" fillId="3" borderId="6" xfId="22" applyFont="1" applyBorder="1" applyAlignment="1">
      <alignment/>
    </xf>
    <xf numFmtId="0" fontId="3" fillId="0" borderId="6" xfId="0" applyFont="1" applyBorder="1" applyAlignment="1">
      <alignment horizontal="right"/>
    </xf>
    <xf numFmtId="0" fontId="13" fillId="0" borderId="0" xfId="0" applyFont="1" applyBorder="1"/>
    <xf numFmtId="0" fontId="13" fillId="0" borderId="7" xfId="0" applyFont="1" applyBorder="1"/>
    <xf numFmtId="0" fontId="2" fillId="0" borderId="8" xfId="0" applyFont="1" applyBorder="1"/>
    <xf numFmtId="0" fontId="3" fillId="0" borderId="9" xfId="0" applyFont="1" applyFill="1" applyBorder="1" applyAlignment="1">
      <alignment horizontal="center" vertical="center"/>
    </xf>
    <xf numFmtId="44" fontId="10" fillId="3" borderId="9" xfId="20" applyFont="1" applyFill="1" applyBorder="1"/>
    <xf numFmtId="44" fontId="12" fillId="0" borderId="9" xfId="0" applyNumberFormat="1" applyFont="1" applyFill="1" applyBorder="1"/>
    <xf numFmtId="44" fontId="14" fillId="0" borderId="10" xfId="0" applyNumberFormat="1" applyFont="1" applyFill="1" applyBorder="1"/>
    <xf numFmtId="0" fontId="5" fillId="0" borderId="0" xfId="0" applyFont="1" applyBorder="1" applyAlignment="1">
      <alignment horizontal="center"/>
    </xf>
    <xf numFmtId="44" fontId="14" fillId="0" borderId="0" xfId="0" applyNumberFormat="1" applyFont="1" applyFill="1" applyBorder="1"/>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xf>
    <xf numFmtId="44" fontId="10" fillId="3" borderId="0" xfId="20" applyFont="1" applyFill="1" applyBorder="1" applyAlignment="1">
      <alignment vertical="top"/>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7" fillId="0" borderId="0" xfId="21" applyNumberFormat="1" applyFont="1" applyFill="1" applyBorder="1" applyAlignment="1">
      <alignment vertical="top"/>
    </xf>
    <xf numFmtId="44" fontId="7" fillId="0" borderId="0" xfId="0" applyNumberFormat="1" applyFont="1" applyFill="1" applyBorder="1" applyAlignment="1">
      <alignment vertical="top"/>
    </xf>
    <xf numFmtId="44" fontId="17" fillId="0" borderId="0" xfId="0" applyNumberFormat="1" applyFont="1" applyFill="1" applyBorder="1" applyAlignment="1">
      <alignment vertical="top"/>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1"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1" xfId="0" applyFont="1" applyBorder="1" applyAlignment="1">
      <alignment horizontal="right"/>
    </xf>
    <xf numFmtId="0" fontId="3" fillId="0" borderId="0" xfId="0" applyFont="1" applyBorder="1" applyAlignment="1">
      <alignment horizontal="right"/>
    </xf>
    <xf numFmtId="0" fontId="0" fillId="0" borderId="0" xfId="0" applyAlignment="1">
      <alignment horizontal="center"/>
    </xf>
    <xf numFmtId="0" fontId="9" fillId="3" borderId="2" xfId="22" applyFont="1" applyBorder="1" applyAlignment="1">
      <alignment horizontal="left" wrapText="1"/>
    </xf>
    <xf numFmtId="0" fontId="15" fillId="5" borderId="12" xfId="0" applyFont="1" applyFill="1" applyBorder="1" applyAlignment="1">
      <alignment horizontal="center"/>
    </xf>
    <xf numFmtId="0" fontId="15" fillId="5" borderId="13" xfId="0" applyFont="1" applyFill="1" applyBorder="1" applyAlignment="1">
      <alignment horizontal="center"/>
    </xf>
    <xf numFmtId="0" fontId="15" fillId="5" borderId="14" xfId="0" applyFont="1" applyFill="1" applyBorder="1" applyAlignment="1">
      <alignment horizontal="center"/>
    </xf>
    <xf numFmtId="0" fontId="0" fillId="0" borderId="0" xfId="0" applyFont="1" applyBorder="1" applyAlignment="1">
      <alignment horizontal="left"/>
    </xf>
    <xf numFmtId="0" fontId="0" fillId="0" borderId="7" xfId="0" applyFont="1" applyBorder="1" applyAlignment="1">
      <alignment horizontal="left"/>
    </xf>
    <xf numFmtId="0" fontId="9" fillId="3" borderId="15"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15" fillId="4" borderId="16" xfId="23" applyFont="1" applyBorder="1" applyAlignment="1">
      <alignment horizontal="center"/>
    </xf>
    <xf numFmtId="0" fontId="15" fillId="4" borderId="17" xfId="23" applyFont="1" applyBorder="1" applyAlignment="1">
      <alignment horizontal="center"/>
    </xf>
    <xf numFmtId="0" fontId="15" fillId="4" borderId="18" xfId="23" applyFont="1" applyBorder="1" applyAlignment="1">
      <alignment horizontal="center"/>
    </xf>
    <xf numFmtId="0" fontId="0" fillId="0" borderId="9" xfId="0" applyFont="1" applyFill="1" applyBorder="1" applyAlignment="1">
      <alignment horizontal="left" wrapText="1"/>
    </xf>
    <xf numFmtId="49" fontId="8" fillId="3" borderId="6" xfId="22" applyNumberFormat="1" applyFont="1" applyBorder="1" applyAlignment="1">
      <alignment horizontal="left"/>
    </xf>
    <xf numFmtId="49" fontId="8" fillId="3" borderId="19"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20" xfId="0" applyFont="1" applyBorder="1" applyAlignment="1">
      <alignment horizontal="right"/>
    </xf>
    <xf numFmtId="0" fontId="3" fillId="0" borderId="6" xfId="0" applyFont="1" applyBorder="1" applyAlignment="1">
      <alignment horizontal="right"/>
    </xf>
    <xf numFmtId="0" fontId="3" fillId="0" borderId="21" xfId="0" applyFont="1" applyBorder="1" applyAlignment="1">
      <alignment horizontal="right"/>
    </xf>
    <xf numFmtId="0" fontId="3" fillId="0" borderId="13" xfId="0" applyFont="1" applyBorder="1" applyAlignment="1">
      <alignment horizontal="right"/>
    </xf>
    <xf numFmtId="0" fontId="3" fillId="0" borderId="22" xfId="0" applyFont="1" applyBorder="1" applyAlignment="1">
      <alignment horizontal="right"/>
    </xf>
    <xf numFmtId="0" fontId="3" fillId="0" borderId="23" xfId="0" applyFont="1" applyBorder="1" applyAlignment="1">
      <alignment horizontal="right"/>
    </xf>
    <xf numFmtId="1" fontId="3" fillId="0" borderId="0" xfId="24" applyNumberFormat="1" applyFont="1" applyFill="1" applyBorder="1" applyAlignment="1">
      <alignment horizontal="center"/>
    </xf>
    <xf numFmtId="0" fontId="19" fillId="0" borderId="0" xfId="0" applyFont="1" applyBorder="1" applyAlignment="1">
      <alignment horizontal="left"/>
    </xf>
    <xf numFmtId="0" fontId="19" fillId="0" borderId="7" xfId="0" applyFont="1" applyBorder="1" applyAlignment="1">
      <alignment horizontal="left"/>
    </xf>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vertical="top" wrapText="1"/>
    </xf>
    <xf numFmtId="0" fontId="3" fillId="0" borderId="0" xfId="0" applyFont="1" applyAlignment="1">
      <alignment vertical="center"/>
    </xf>
    <xf numFmtId="0" fontId="3" fillId="0" borderId="0" xfId="0" applyFont="1"/>
    <xf numFmtId="0" fontId="19" fillId="0" borderId="24" xfId="0" applyFont="1" applyBorder="1" applyAlignment="1">
      <alignment horizontal="left"/>
    </xf>
    <xf numFmtId="49" fontId="19" fillId="0" borderId="13" xfId="0" applyNumberFormat="1" applyFont="1" applyBorder="1" applyAlignment="1">
      <alignment horizontal="left"/>
    </xf>
    <xf numFmtId="0" fontId="19" fillId="0" borderId="23" xfId="0" applyFont="1" applyBorder="1" applyAlignment="1">
      <alignment horizontal="left"/>
    </xf>
    <xf numFmtId="0" fontId="7" fillId="0" borderId="0" xfId="0" applyFont="1" applyBorder="1" applyAlignment="1">
      <alignment horizontal="right"/>
    </xf>
    <xf numFmtId="0" fontId="7" fillId="0" borderId="13" xfId="0" applyFont="1" applyBorder="1" applyAlignment="1">
      <alignment horizontal="right"/>
    </xf>
    <xf numFmtId="0" fontId="19" fillId="0" borderId="13" xfId="0" applyFont="1" applyBorder="1" applyAlignment="1">
      <alignment/>
    </xf>
    <xf numFmtId="0" fontId="1" fillId="0" borderId="0" xfId="0" applyFont="1"/>
    <xf numFmtId="49" fontId="19" fillId="0" borderId="14" xfId="0" applyNumberFormat="1" applyFont="1" applyBorder="1" applyAlignment="1">
      <alignment horizontal="left"/>
    </xf>
    <xf numFmtId="0" fontId="20" fillId="0" borderId="0" xfId="25" applyFont="1" applyBorder="1" applyAlignment="1">
      <alignment horizontal="left"/>
    </xf>
    <xf numFmtId="0" fontId="20" fillId="0" borderId="7" xfId="25" applyFont="1" applyBorder="1" applyAlignment="1">
      <alignment horizontal="lef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Měna 2" xfId="24"/>
    <cellStyle name="Hypertextový odkaz"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49</xdr:row>
      <xdr:rowOff>123825</xdr:rowOff>
    </xdr:from>
    <xdr:ext cx="9315450" cy="12782550"/>
    <xdr:sp macro="" textlink="">
      <xdr:nvSpPr>
        <xdr:cNvPr id="2" name="TextovéPole 1"/>
        <xdr:cNvSpPr txBox="1"/>
      </xdr:nvSpPr>
      <xdr:spPr>
        <a:xfrm>
          <a:off x="171450" y="9782175"/>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31"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bor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5"/>
  <sheetViews>
    <sheetView showGridLines="0" tabSelected="1" workbookViewId="0" topLeftCell="A1">
      <selection activeCell="D2" sqref="D2:J2"/>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1" t="s">
        <v>23</v>
      </c>
      <c r="C1" s="61"/>
      <c r="D1" s="9" t="s">
        <v>10</v>
      </c>
      <c r="E1" s="9"/>
      <c r="F1" s="9"/>
      <c r="G1" s="9"/>
      <c r="H1" s="9"/>
      <c r="I1" s="9"/>
      <c r="J1" s="9"/>
    </row>
    <row r="2" spans="2:10" ht="15">
      <c r="B2" s="51" t="s">
        <v>20</v>
      </c>
      <c r="C2" s="51"/>
      <c r="D2" s="60" t="s">
        <v>77</v>
      </c>
      <c r="E2" s="60"/>
      <c r="F2" s="60"/>
      <c r="G2" s="60"/>
      <c r="H2" s="60"/>
      <c r="I2" s="60"/>
      <c r="J2" s="60"/>
    </row>
    <row r="3" spans="2:10" ht="15">
      <c r="B3" s="51" t="s">
        <v>21</v>
      </c>
      <c r="C3" s="51"/>
      <c r="D3" s="60" t="s">
        <v>43</v>
      </c>
      <c r="E3" s="60"/>
      <c r="F3" s="60"/>
      <c r="G3" s="60"/>
      <c r="H3" s="60"/>
      <c r="I3" s="60"/>
      <c r="J3" s="60"/>
    </row>
    <row r="4" spans="2:10" ht="15.75" thickBot="1">
      <c r="B4" s="7"/>
      <c r="C4" s="7"/>
      <c r="D4" s="8"/>
      <c r="E4" s="8"/>
      <c r="F4" s="8"/>
      <c r="G4" s="8"/>
      <c r="H4" s="8"/>
      <c r="I4" s="8"/>
      <c r="J4" s="8"/>
    </row>
    <row r="5" spans="2:10" ht="15">
      <c r="B5" s="72" t="s">
        <v>14</v>
      </c>
      <c r="C5" s="73"/>
      <c r="D5" s="89" t="s">
        <v>70</v>
      </c>
      <c r="E5" s="88" t="s">
        <v>12</v>
      </c>
      <c r="F5" s="85" t="s">
        <v>71</v>
      </c>
      <c r="G5" s="85"/>
      <c r="H5" s="88" t="s">
        <v>13</v>
      </c>
      <c r="I5" s="85" t="s">
        <v>72</v>
      </c>
      <c r="J5" s="91"/>
    </row>
    <row r="6" spans="2:10" ht="15">
      <c r="B6" s="50" t="s">
        <v>15</v>
      </c>
      <c r="C6" s="51"/>
      <c r="D6" s="77" t="s">
        <v>73</v>
      </c>
      <c r="E6" s="77"/>
      <c r="F6" s="77"/>
      <c r="G6" s="77"/>
      <c r="H6" s="77"/>
      <c r="I6" s="77"/>
      <c r="J6" s="78"/>
    </row>
    <row r="7" spans="2:10" ht="15">
      <c r="B7" s="50" t="s">
        <v>16</v>
      </c>
      <c r="C7" s="51"/>
      <c r="D7" s="77" t="s">
        <v>73</v>
      </c>
      <c r="E7" s="77"/>
      <c r="F7" s="77"/>
      <c r="G7" s="77"/>
      <c r="H7" s="77"/>
      <c r="I7" s="77"/>
      <c r="J7" s="78"/>
    </row>
    <row r="8" spans="2:10" ht="15">
      <c r="B8" s="50" t="s">
        <v>17</v>
      </c>
      <c r="C8" s="51"/>
      <c r="D8" s="90" t="s">
        <v>74</v>
      </c>
      <c r="E8" s="87" t="s">
        <v>22</v>
      </c>
      <c r="F8" s="92" t="s">
        <v>75</v>
      </c>
      <c r="G8" s="92"/>
      <c r="H8" s="92"/>
      <c r="I8" s="92"/>
      <c r="J8" s="93"/>
    </row>
    <row r="9" spans="2:10" ht="15.75" thickBot="1">
      <c r="B9" s="74" t="s">
        <v>18</v>
      </c>
      <c r="C9" s="75"/>
      <c r="D9" s="86" t="s">
        <v>76</v>
      </c>
      <c r="E9" s="86"/>
      <c r="F9" s="86"/>
      <c r="G9" s="86"/>
      <c r="H9" s="86"/>
      <c r="I9" s="86"/>
      <c r="J9" s="84"/>
    </row>
    <row r="10" spans="2:10" ht="15.75" thickBot="1">
      <c r="B10" s="68"/>
      <c r="C10" s="68"/>
      <c r="D10" s="69"/>
      <c r="E10" s="69"/>
      <c r="F10" s="69"/>
      <c r="G10" s="69"/>
      <c r="H10" s="69"/>
      <c r="I10" s="69"/>
      <c r="J10" s="69"/>
    </row>
    <row r="11" spans="2:10" ht="15.75" thickBot="1">
      <c r="B11" s="70" t="s">
        <v>19</v>
      </c>
      <c r="C11" s="71"/>
      <c r="D11" s="22"/>
      <c r="E11" s="23" t="s">
        <v>12</v>
      </c>
      <c r="F11" s="66"/>
      <c r="G11" s="66"/>
      <c r="H11" s="23" t="s">
        <v>13</v>
      </c>
      <c r="I11" s="66"/>
      <c r="J11" s="67"/>
    </row>
    <row r="12" spans="2:10" ht="15">
      <c r="B12" s="52"/>
      <c r="C12" s="52"/>
      <c r="D12" s="52"/>
      <c r="E12" s="52"/>
      <c r="F12" s="52"/>
      <c r="G12" s="52"/>
      <c r="H12" s="52"/>
      <c r="I12" s="52"/>
      <c r="J12" s="52"/>
    </row>
    <row r="13" spans="2:10" ht="15">
      <c r="B13" s="49" t="s">
        <v>11</v>
      </c>
      <c r="C13" s="49"/>
      <c r="D13" s="49"/>
      <c r="E13" s="49"/>
      <c r="F13" s="49"/>
      <c r="G13" s="49"/>
      <c r="H13" s="49"/>
      <c r="I13" s="49"/>
      <c r="J13" s="49"/>
    </row>
    <row r="14" spans="2:11" s="2" customFormat="1" ht="26.25">
      <c r="B14" s="4" t="s">
        <v>0</v>
      </c>
      <c r="C14" s="4" t="s">
        <v>6</v>
      </c>
      <c r="D14" s="4" t="s">
        <v>7</v>
      </c>
      <c r="E14" s="4" t="s">
        <v>9</v>
      </c>
      <c r="F14" s="5" t="s">
        <v>1</v>
      </c>
      <c r="G14" s="4" t="s">
        <v>5</v>
      </c>
      <c r="H14" s="4" t="s">
        <v>2</v>
      </c>
      <c r="I14" s="4" t="s">
        <v>3</v>
      </c>
      <c r="J14" s="4" t="s">
        <v>4</v>
      </c>
      <c r="K14" s="1"/>
    </row>
    <row r="15" spans="2:11" s="2" customFormat="1" ht="15">
      <c r="B15" s="33">
        <f>ROW(Tabulka1[[#This Row],[Poř.]])-14</f>
        <v>1</v>
      </c>
      <c r="C15" s="83" t="s">
        <v>44</v>
      </c>
      <c r="D15" s="81" t="s">
        <v>45</v>
      </c>
      <c r="E15" s="80" t="s">
        <v>36</v>
      </c>
      <c r="F15" s="76">
        <v>1</v>
      </c>
      <c r="G15" s="35"/>
      <c r="H15" s="37">
        <f aca="true" t="shared" si="0" ref="H15:H26">F15*G15</f>
        <v>0</v>
      </c>
      <c r="I15" s="37">
        <f aca="true" t="shared" si="1" ref="I15:I26">H15*0.21</f>
        <v>0</v>
      </c>
      <c r="J15" s="38">
        <f aca="true" t="shared" si="2" ref="J15:J26">I15+H15</f>
        <v>0</v>
      </c>
      <c r="K15" s="1"/>
    </row>
    <row r="16" spans="2:11" s="2" customFormat="1" ht="15">
      <c r="B16" s="33">
        <f>ROW(Tabulka1[[#This Row],[Poř.]])-14</f>
        <v>2</v>
      </c>
      <c r="C16" s="83" t="s">
        <v>46</v>
      </c>
      <c r="D16" s="81" t="s">
        <v>47</v>
      </c>
      <c r="E16" s="80" t="s">
        <v>36</v>
      </c>
      <c r="F16" s="76">
        <v>1</v>
      </c>
      <c r="G16" s="35"/>
      <c r="H16" s="37">
        <f t="shared" si="0"/>
        <v>0</v>
      </c>
      <c r="I16" s="37">
        <f t="shared" si="1"/>
        <v>0</v>
      </c>
      <c r="J16" s="38">
        <f t="shared" si="2"/>
        <v>0</v>
      </c>
      <c r="K16" s="1"/>
    </row>
    <row r="17" spans="2:11" s="2" customFormat="1" ht="15">
      <c r="B17" s="33">
        <f>ROW(Tabulka1[[#This Row],[Poř.]])-14</f>
        <v>3</v>
      </c>
      <c r="C17" s="83" t="s">
        <v>48</v>
      </c>
      <c r="D17" s="81" t="s">
        <v>49</v>
      </c>
      <c r="E17" s="80" t="s">
        <v>36</v>
      </c>
      <c r="F17" s="76">
        <v>1</v>
      </c>
      <c r="G17" s="35"/>
      <c r="H17" s="37">
        <f t="shared" si="0"/>
        <v>0</v>
      </c>
      <c r="I17" s="37">
        <f t="shared" si="1"/>
        <v>0</v>
      </c>
      <c r="J17" s="38">
        <f t="shared" si="2"/>
        <v>0</v>
      </c>
      <c r="K17" s="1"/>
    </row>
    <row r="18" spans="2:11" s="2" customFormat="1" ht="15">
      <c r="B18" s="33">
        <f>ROW(Tabulka1[[#This Row],[Poř.]])-14</f>
        <v>4</v>
      </c>
      <c r="C18" s="83" t="s">
        <v>50</v>
      </c>
      <c r="D18" s="81" t="s">
        <v>51</v>
      </c>
      <c r="E18" s="80" t="s">
        <v>36</v>
      </c>
      <c r="F18" s="76">
        <v>1</v>
      </c>
      <c r="G18" s="35"/>
      <c r="H18" s="37">
        <f t="shared" si="0"/>
        <v>0</v>
      </c>
      <c r="I18" s="37">
        <f t="shared" si="1"/>
        <v>0</v>
      </c>
      <c r="J18" s="38">
        <f t="shared" si="2"/>
        <v>0</v>
      </c>
      <c r="K18" s="1"/>
    </row>
    <row r="19" spans="2:11" s="2" customFormat="1" ht="15">
      <c r="B19" s="33">
        <f>ROW(Tabulka1[[#This Row],[Poř.]])-14</f>
        <v>5</v>
      </c>
      <c r="C19" s="79" t="s">
        <v>52</v>
      </c>
      <c r="D19" s="80" t="s">
        <v>53</v>
      </c>
      <c r="E19" s="80" t="s">
        <v>36</v>
      </c>
      <c r="F19" s="76">
        <v>1</v>
      </c>
      <c r="G19" s="35"/>
      <c r="H19" s="37">
        <f t="shared" si="0"/>
        <v>0</v>
      </c>
      <c r="I19" s="37">
        <f t="shared" si="1"/>
        <v>0</v>
      </c>
      <c r="J19" s="38">
        <f t="shared" si="2"/>
        <v>0</v>
      </c>
      <c r="K19" s="1"/>
    </row>
    <row r="20" spans="2:11" s="2" customFormat="1" ht="15">
      <c r="B20" s="33">
        <f>ROW(Tabulka1[[#This Row],[Poř.]])-14</f>
        <v>6</v>
      </c>
      <c r="C20" s="83" t="s">
        <v>54</v>
      </c>
      <c r="D20" s="80" t="s">
        <v>55</v>
      </c>
      <c r="E20" s="80" t="s">
        <v>36</v>
      </c>
      <c r="F20" s="76">
        <v>1</v>
      </c>
      <c r="G20" s="35"/>
      <c r="H20" s="37">
        <f t="shared" si="0"/>
        <v>0</v>
      </c>
      <c r="I20" s="37">
        <f t="shared" si="1"/>
        <v>0</v>
      </c>
      <c r="J20" s="38">
        <f t="shared" si="2"/>
        <v>0</v>
      </c>
      <c r="K20" s="1"/>
    </row>
    <row r="21" spans="2:11" s="2" customFormat="1" ht="15">
      <c r="B21" s="33">
        <f>ROW(Tabulka1[[#This Row],[Poř.]])-14</f>
        <v>7</v>
      </c>
      <c r="C21" s="79" t="s">
        <v>56</v>
      </c>
      <c r="D21" s="80" t="s">
        <v>57</v>
      </c>
      <c r="E21" s="80" t="s">
        <v>36</v>
      </c>
      <c r="F21" s="76">
        <v>1</v>
      </c>
      <c r="G21" s="35"/>
      <c r="H21" s="37">
        <f t="shared" si="0"/>
        <v>0</v>
      </c>
      <c r="I21" s="37">
        <f t="shared" si="1"/>
        <v>0</v>
      </c>
      <c r="J21" s="38">
        <f t="shared" si="2"/>
        <v>0</v>
      </c>
      <c r="K21" s="1"/>
    </row>
    <row r="22" spans="2:11" s="2" customFormat="1" ht="15">
      <c r="B22" s="33">
        <f>ROW(Tabulka1[[#This Row],[Poř.]])-14</f>
        <v>8</v>
      </c>
      <c r="C22" s="79" t="s">
        <v>58</v>
      </c>
      <c r="D22" s="80" t="s">
        <v>59</v>
      </c>
      <c r="E22" s="80" t="s">
        <v>36</v>
      </c>
      <c r="F22" s="76">
        <v>1</v>
      </c>
      <c r="G22" s="35"/>
      <c r="H22" s="37">
        <f t="shared" si="0"/>
        <v>0</v>
      </c>
      <c r="I22" s="37">
        <f t="shared" si="1"/>
        <v>0</v>
      </c>
      <c r="J22" s="38">
        <f t="shared" si="2"/>
        <v>0</v>
      </c>
      <c r="K22" s="1"/>
    </row>
    <row r="23" spans="2:11" s="2" customFormat="1" ht="15">
      <c r="B23" s="33">
        <f>ROW(Tabulka1[[#This Row],[Poř.]])-14</f>
        <v>9</v>
      </c>
      <c r="C23" s="79" t="s">
        <v>60</v>
      </c>
      <c r="D23" s="82" t="s">
        <v>61</v>
      </c>
      <c r="E23" s="80" t="s">
        <v>36</v>
      </c>
      <c r="F23" s="76">
        <v>1</v>
      </c>
      <c r="G23" s="35"/>
      <c r="H23" s="37">
        <f t="shared" si="0"/>
        <v>0</v>
      </c>
      <c r="I23" s="37">
        <f t="shared" si="1"/>
        <v>0</v>
      </c>
      <c r="J23" s="38">
        <f t="shared" si="2"/>
        <v>0</v>
      </c>
      <c r="K23" s="1"/>
    </row>
    <row r="24" spans="2:11" s="2" customFormat="1" ht="15">
      <c r="B24" s="33">
        <f>ROW(Tabulka1[[#This Row],[Poř.]])-14</f>
        <v>10</v>
      </c>
      <c r="C24" s="79" t="s">
        <v>39</v>
      </c>
      <c r="D24" s="82" t="s">
        <v>62</v>
      </c>
      <c r="E24" s="80" t="s">
        <v>36</v>
      </c>
      <c r="F24" s="76">
        <v>1</v>
      </c>
      <c r="G24" s="35"/>
      <c r="H24" s="37">
        <f t="shared" si="0"/>
        <v>0</v>
      </c>
      <c r="I24" s="37">
        <f t="shared" si="1"/>
        <v>0</v>
      </c>
      <c r="J24" s="38">
        <f t="shared" si="2"/>
        <v>0</v>
      </c>
      <c r="K24" s="1"/>
    </row>
    <row r="25" spans="2:11" s="2" customFormat="1" ht="15">
      <c r="B25" s="33">
        <f>ROW(Tabulka1[[#This Row],[Poř.]])-14</f>
        <v>11</v>
      </c>
      <c r="C25" s="79" t="s">
        <v>41</v>
      </c>
      <c r="D25" s="82" t="s">
        <v>63</v>
      </c>
      <c r="E25" s="80" t="s">
        <v>36</v>
      </c>
      <c r="F25" s="76">
        <v>1</v>
      </c>
      <c r="G25" s="35"/>
      <c r="H25" s="37">
        <f t="shared" si="0"/>
        <v>0</v>
      </c>
      <c r="I25" s="37">
        <f t="shared" si="1"/>
        <v>0</v>
      </c>
      <c r="J25" s="38">
        <f t="shared" si="2"/>
        <v>0</v>
      </c>
      <c r="K25" s="1"/>
    </row>
    <row r="26" spans="2:11" s="2" customFormat="1" ht="15">
      <c r="B26" s="33">
        <f>ROW(Tabulka1[[#This Row],[Poř.]])-14</f>
        <v>12</v>
      </c>
      <c r="C26" s="79" t="s">
        <v>40</v>
      </c>
      <c r="D26" s="82" t="s">
        <v>64</v>
      </c>
      <c r="E26" s="80" t="s">
        <v>36</v>
      </c>
      <c r="F26" s="76">
        <v>1</v>
      </c>
      <c r="G26" s="35"/>
      <c r="H26" s="37">
        <f t="shared" si="0"/>
        <v>0</v>
      </c>
      <c r="I26" s="37">
        <f t="shared" si="1"/>
        <v>0</v>
      </c>
      <c r="J26" s="38">
        <f t="shared" si="2"/>
        <v>0</v>
      </c>
      <c r="K26" s="1"/>
    </row>
    <row r="27" spans="2:10" ht="15">
      <c r="B27" s="34">
        <f>ROW(Tabulka1[[#This Row],[Poř.]])-14</f>
        <v>13</v>
      </c>
      <c r="C27" s="79" t="s">
        <v>65</v>
      </c>
      <c r="D27" s="82" t="s">
        <v>66</v>
      </c>
      <c r="E27" s="80" t="s">
        <v>36</v>
      </c>
      <c r="F27" s="76">
        <v>1</v>
      </c>
      <c r="G27" s="36"/>
      <c r="H27" s="39">
        <f aca="true" t="shared" si="3" ref="H27:H30">F27*G27</f>
        <v>0</v>
      </c>
      <c r="I27" s="39">
        <f aca="true" t="shared" si="4" ref="I27:I30">H27*0.21</f>
        <v>0</v>
      </c>
      <c r="J27" s="40">
        <f aca="true" t="shared" si="5" ref="J27:J30">I27+H27</f>
        <v>0</v>
      </c>
    </row>
    <row r="28" spans="2:10" ht="15">
      <c r="B28" s="34">
        <f>ROW(Tabulka1[[#This Row],[Poř.]])-14</f>
        <v>14</v>
      </c>
      <c r="C28" s="79" t="s">
        <v>37</v>
      </c>
      <c r="D28" s="82" t="s">
        <v>67</v>
      </c>
      <c r="E28" s="80" t="s">
        <v>36</v>
      </c>
      <c r="F28" s="76">
        <v>1</v>
      </c>
      <c r="G28" s="36"/>
      <c r="H28" s="39">
        <f t="shared" si="3"/>
        <v>0</v>
      </c>
      <c r="I28" s="39">
        <f t="shared" si="4"/>
        <v>0</v>
      </c>
      <c r="J28" s="40">
        <f t="shared" si="5"/>
        <v>0</v>
      </c>
    </row>
    <row r="29" spans="2:10" ht="15">
      <c r="B29" s="34">
        <f>ROW(Tabulka1[[#This Row],[Poř.]])-14</f>
        <v>15</v>
      </c>
      <c r="C29" s="79" t="s">
        <v>42</v>
      </c>
      <c r="D29" s="82" t="s">
        <v>68</v>
      </c>
      <c r="E29" s="80" t="s">
        <v>36</v>
      </c>
      <c r="F29" s="76">
        <v>1</v>
      </c>
      <c r="G29" s="36"/>
      <c r="H29" s="39">
        <f t="shared" si="3"/>
        <v>0</v>
      </c>
      <c r="I29" s="39">
        <f t="shared" si="4"/>
        <v>0</v>
      </c>
      <c r="J29" s="40">
        <f t="shared" si="5"/>
        <v>0</v>
      </c>
    </row>
    <row r="30" spans="2:10" ht="15.75" customHeight="1">
      <c r="B30" s="34">
        <f>ROW(Tabulka1[[#This Row],[Poř.]])-14</f>
        <v>16</v>
      </c>
      <c r="C30" s="79" t="s">
        <v>38</v>
      </c>
      <c r="D30" s="82" t="s">
        <v>69</v>
      </c>
      <c r="E30" s="80" t="s">
        <v>36</v>
      </c>
      <c r="F30" s="76">
        <v>1</v>
      </c>
      <c r="G30" s="36"/>
      <c r="H30" s="39">
        <f t="shared" si="3"/>
        <v>0</v>
      </c>
      <c r="I30" s="39">
        <f t="shared" si="4"/>
        <v>0</v>
      </c>
      <c r="J30" s="40">
        <f t="shared" si="5"/>
        <v>0</v>
      </c>
    </row>
    <row r="31" spans="2:10" ht="18" customHeight="1" thickBot="1">
      <c r="B31" s="12" t="s">
        <v>8</v>
      </c>
      <c r="C31" s="11"/>
      <c r="D31" s="6"/>
      <c r="E31" s="11"/>
      <c r="F31" s="13"/>
      <c r="G31" s="14"/>
      <c r="H31" s="15">
        <f>SUBTOTAL(109,[Nabídková cena bez DPH])</f>
        <v>0</v>
      </c>
      <c r="I31" s="15">
        <f>SUBTOTAL(109,[DPH])</f>
        <v>0</v>
      </c>
      <c r="J31" s="32">
        <f>SUBTOTAL(109,[Nabídková cena s DPH])</f>
        <v>0</v>
      </c>
    </row>
    <row r="32" spans="2:10" ht="18" customHeight="1">
      <c r="B32" s="62" t="s">
        <v>33</v>
      </c>
      <c r="C32" s="63"/>
      <c r="D32" s="63"/>
      <c r="E32" s="63"/>
      <c r="F32" s="63"/>
      <c r="G32" s="63"/>
      <c r="H32" s="63"/>
      <c r="I32" s="63"/>
      <c r="J32" s="64"/>
    </row>
    <row r="33" spans="2:10" ht="18" customHeight="1" thickBot="1">
      <c r="B33" s="26"/>
      <c r="C33" s="65" t="s">
        <v>34</v>
      </c>
      <c r="D33" s="65"/>
      <c r="E33" s="65"/>
      <c r="F33" s="27"/>
      <c r="G33" s="28"/>
      <c r="H33" s="29"/>
      <c r="I33" s="29"/>
      <c r="J33" s="30">
        <f>G33</f>
        <v>0</v>
      </c>
    </row>
    <row r="34" ht="15.75" thickBot="1">
      <c r="J34"/>
    </row>
    <row r="35" spans="2:10" ht="15">
      <c r="B35" s="54" t="s">
        <v>24</v>
      </c>
      <c r="C35" s="55"/>
      <c r="D35" s="55"/>
      <c r="E35" s="55"/>
      <c r="F35" s="55"/>
      <c r="G35" s="55"/>
      <c r="H35" s="55"/>
      <c r="I35" s="55"/>
      <c r="J35" s="56"/>
    </row>
    <row r="36" spans="2:10" ht="15">
      <c r="B36" s="16" t="s">
        <v>25</v>
      </c>
      <c r="C36" s="57" t="s">
        <v>26</v>
      </c>
      <c r="D36" s="57"/>
      <c r="E36" s="57"/>
      <c r="F36" s="57"/>
      <c r="G36" s="57"/>
      <c r="H36" s="57"/>
      <c r="I36" s="57"/>
      <c r="J36" s="58"/>
    </row>
    <row r="37" spans="2:10" ht="15">
      <c r="B37" s="17"/>
      <c r="C37" s="57" t="s">
        <v>27</v>
      </c>
      <c r="D37" s="57"/>
      <c r="E37" s="57"/>
      <c r="F37" s="57"/>
      <c r="G37" s="57"/>
      <c r="H37" s="57"/>
      <c r="I37" s="57"/>
      <c r="J37" s="58"/>
    </row>
    <row r="38" spans="2:10" ht="15">
      <c r="B38" s="43" t="s">
        <v>28</v>
      </c>
      <c r="C38" s="44"/>
      <c r="D38" s="24" t="s">
        <v>29</v>
      </c>
      <c r="E38" s="44" t="s">
        <v>30</v>
      </c>
      <c r="F38" s="44"/>
      <c r="G38" s="44" t="s">
        <v>31</v>
      </c>
      <c r="H38" s="44"/>
      <c r="I38" s="44"/>
      <c r="J38" s="25" t="s">
        <v>32</v>
      </c>
    </row>
    <row r="39" spans="2:10" ht="15">
      <c r="B39" s="45"/>
      <c r="C39" s="46"/>
      <c r="D39" s="18"/>
      <c r="E39" s="46"/>
      <c r="F39" s="46"/>
      <c r="G39" s="53"/>
      <c r="H39" s="53"/>
      <c r="I39" s="53"/>
      <c r="J39" s="19"/>
    </row>
    <row r="40" spans="2:10" ht="15.75" thickBot="1">
      <c r="B40" s="59"/>
      <c r="C40" s="41"/>
      <c r="D40" s="20"/>
      <c r="E40" s="41"/>
      <c r="F40" s="41"/>
      <c r="G40" s="42"/>
      <c r="H40" s="42"/>
      <c r="I40" s="42"/>
      <c r="J40" s="21"/>
    </row>
    <row r="41" spans="2:9" ht="15">
      <c r="B41" s="12"/>
      <c r="C41" s="11"/>
      <c r="D41" s="6"/>
      <c r="E41" s="11"/>
      <c r="F41" s="13"/>
      <c r="G41" s="14"/>
      <c r="H41" s="15"/>
      <c r="I41" s="15"/>
    </row>
    <row r="42" spans="2:5" ht="15">
      <c r="B42" s="48" t="s">
        <v>35</v>
      </c>
      <c r="C42" s="48"/>
      <c r="D42" s="48"/>
      <c r="E42" s="3"/>
    </row>
    <row r="43" spans="2:5" ht="15">
      <c r="B43" s="47"/>
      <c r="C43" s="47"/>
      <c r="D43" s="47"/>
      <c r="E43" s="10"/>
    </row>
    <row r="44" spans="2:5" ht="15">
      <c r="B44" s="31"/>
      <c r="C44" s="31"/>
      <c r="D44" s="31"/>
      <c r="E44" s="10"/>
    </row>
    <row r="45" spans="2:5" ht="15">
      <c r="B45" s="31"/>
      <c r="C45" s="31"/>
      <c r="D45" s="31"/>
      <c r="E45" s="10"/>
    </row>
    <row r="46" ht="15"/>
    <row r="47" ht="15"/>
    <row r="48"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sheetData>
  <mergeCells count="39">
    <mergeCell ref="F5:G5"/>
    <mergeCell ref="I5:J5"/>
    <mergeCell ref="F8:J8"/>
    <mergeCell ref="B32:J32"/>
    <mergeCell ref="C33:E33"/>
    <mergeCell ref="I11:J11"/>
    <mergeCell ref="B10:C10"/>
    <mergeCell ref="D10:J10"/>
    <mergeCell ref="B11:C11"/>
    <mergeCell ref="F11:G11"/>
    <mergeCell ref="B5:C5"/>
    <mergeCell ref="B7:C7"/>
    <mergeCell ref="B9:C9"/>
    <mergeCell ref="D7:J7"/>
    <mergeCell ref="D9:J9"/>
    <mergeCell ref="D6:J6"/>
    <mergeCell ref="B2:C2"/>
    <mergeCell ref="B3:C3"/>
    <mergeCell ref="D2:J2"/>
    <mergeCell ref="D3:J3"/>
    <mergeCell ref="B1:C1"/>
    <mergeCell ref="B43:D43"/>
    <mergeCell ref="B42:D42"/>
    <mergeCell ref="B13:J13"/>
    <mergeCell ref="B6:C6"/>
    <mergeCell ref="B12:J12"/>
    <mergeCell ref="B8:C8"/>
    <mergeCell ref="E39:F39"/>
    <mergeCell ref="G38:I38"/>
    <mergeCell ref="G39:I39"/>
    <mergeCell ref="B35:J35"/>
    <mergeCell ref="C36:J36"/>
    <mergeCell ref="C37:J37"/>
    <mergeCell ref="B40:C40"/>
    <mergeCell ref="E40:F40"/>
    <mergeCell ref="G40:I40"/>
    <mergeCell ref="B38:C38"/>
    <mergeCell ref="B39:C39"/>
    <mergeCell ref="E38:F38"/>
  </mergeCells>
  <hyperlinks>
    <hyperlink ref="F8" r:id="rId1" display="mailto:zs@bor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2023-01-30T07:36:01Z</dcterms:modified>
  <cp:category/>
  <cp:version/>
  <cp:contentType/>
  <cp:contentStatus/>
</cp:coreProperties>
</file>