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H47" i="1"/>
  <c r="I47" i="1" s="1"/>
  <c r="J47" i="1" s="1"/>
  <c r="B16" i="1" l="1"/>
  <c r="H16" i="1"/>
  <c r="I16" i="1" s="1"/>
  <c r="J16" i="1" s="1"/>
  <c r="B17" i="1"/>
  <c r="H17" i="1"/>
  <c r="I17" i="1" s="1"/>
  <c r="J17" i="1" s="1"/>
  <c r="B18" i="1"/>
  <c r="H18" i="1"/>
  <c r="I18" i="1" s="1"/>
  <c r="J18" i="1" s="1"/>
  <c r="B19" i="1"/>
  <c r="H19" i="1"/>
  <c r="I19" i="1" s="1"/>
  <c r="J19" i="1" s="1"/>
  <c r="B20" i="1"/>
  <c r="H20" i="1"/>
  <c r="I20" i="1" s="1"/>
  <c r="J20" i="1" s="1"/>
  <c r="B21" i="1"/>
  <c r="H21" i="1"/>
  <c r="I21" i="1" s="1"/>
  <c r="J21" i="1" s="1"/>
  <c r="B22" i="1"/>
  <c r="H22" i="1"/>
  <c r="I22" i="1" s="1"/>
  <c r="J22" i="1" s="1"/>
  <c r="B23" i="1"/>
  <c r="H23" i="1"/>
  <c r="I23" i="1" s="1"/>
  <c r="J23" i="1" s="1"/>
  <c r="B24" i="1"/>
  <c r="H24" i="1"/>
  <c r="I24" i="1" s="1"/>
  <c r="J24" i="1" s="1"/>
  <c r="B25" i="1"/>
  <c r="H25" i="1"/>
  <c r="I25" i="1" s="1"/>
  <c r="J25" i="1" s="1"/>
  <c r="B26" i="1"/>
  <c r="H26" i="1"/>
  <c r="I26" i="1" s="1"/>
  <c r="J26" i="1" s="1"/>
  <c r="B27" i="1"/>
  <c r="H27" i="1"/>
  <c r="I27" i="1" s="1"/>
  <c r="J27" i="1" s="1"/>
  <c r="B28" i="1"/>
  <c r="H28" i="1"/>
  <c r="I28" i="1" s="1"/>
  <c r="J28" i="1" s="1"/>
  <c r="B29" i="1"/>
  <c r="H29" i="1"/>
  <c r="I29" i="1" s="1"/>
  <c r="J29" i="1" s="1"/>
  <c r="B30" i="1"/>
  <c r="H30" i="1"/>
  <c r="I30" i="1" s="1"/>
  <c r="J30" i="1" s="1"/>
  <c r="B31" i="1"/>
  <c r="H31" i="1"/>
  <c r="I31" i="1" s="1"/>
  <c r="J31" i="1" s="1"/>
  <c r="B32" i="1"/>
  <c r="H32" i="1"/>
  <c r="I32" i="1" s="1"/>
  <c r="J32" i="1" s="1"/>
  <c r="B33" i="1"/>
  <c r="H33" i="1"/>
  <c r="I33" i="1" s="1"/>
  <c r="J33" i="1" s="1"/>
  <c r="B34" i="1"/>
  <c r="H34" i="1"/>
  <c r="I34" i="1" s="1"/>
  <c r="J34" i="1" s="1"/>
  <c r="B35" i="1"/>
  <c r="H35" i="1"/>
  <c r="I35" i="1" s="1"/>
  <c r="J35" i="1" s="1"/>
  <c r="B36" i="1"/>
  <c r="H36" i="1"/>
  <c r="I36" i="1" s="1"/>
  <c r="J36" i="1" s="1"/>
  <c r="B37" i="1"/>
  <c r="H37" i="1"/>
  <c r="I37" i="1" s="1"/>
  <c r="J37" i="1" s="1"/>
  <c r="B38" i="1"/>
  <c r="H38" i="1"/>
  <c r="I38" i="1" s="1"/>
  <c r="J38" i="1" s="1"/>
  <c r="B39" i="1"/>
  <c r="H39" i="1"/>
  <c r="I39" i="1" s="1"/>
  <c r="J39" i="1" s="1"/>
  <c r="B40" i="1"/>
  <c r="H40" i="1"/>
  <c r="I40" i="1" s="1"/>
  <c r="J40" i="1" s="1"/>
  <c r="B41" i="1"/>
  <c r="H41" i="1"/>
  <c r="I41" i="1" s="1"/>
  <c r="J41" i="1" s="1"/>
  <c r="B42" i="1"/>
  <c r="H42" i="1"/>
  <c r="I42" i="1" s="1"/>
  <c r="J42" i="1" s="1"/>
  <c r="B43" i="1"/>
  <c r="H43" i="1"/>
  <c r="I43" i="1" s="1"/>
  <c r="J43" i="1" s="1"/>
  <c r="B44" i="1"/>
  <c r="H44" i="1"/>
  <c r="I44" i="1" s="1"/>
  <c r="J44" i="1" s="1"/>
  <c r="B45" i="1"/>
  <c r="H45" i="1"/>
  <c r="I45" i="1" s="1"/>
  <c r="J45" i="1" s="1"/>
  <c r="B46" i="1"/>
  <c r="H46" i="1"/>
  <c r="I46" i="1" s="1"/>
  <c r="J46" i="1" s="1"/>
  <c r="B15" i="1" l="1"/>
  <c r="J50" i="1" l="1"/>
  <c r="H15" i="1" l="1"/>
  <c r="I15" i="1" l="1"/>
  <c r="J15" i="1" l="1"/>
  <c r="I48" i="1" l="1"/>
  <c r="H48" i="1"/>
  <c r="J48" i="1" l="1"/>
</calcChain>
</file>

<file path=xl/sharedStrings.xml><?xml version="1.0" encoding="utf-8"?>
<sst xmlns="http://schemas.openxmlformats.org/spreadsheetml/2006/main" count="147" uniqueCount="113">
  <si>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</si>
  <si>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</si>
  <si>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</si>
  <si>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</si>
  <si>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</si>
  <si>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</si>
  <si>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</si>
  <si>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</si>
  <si>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</si>
  <si>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</si>
  <si>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</si>
  <si>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</si>
  <si>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</si>
  <si>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</si>
  <si>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</si>
  <si>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</si>
  <si>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</si>
  <si>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</si>
  <si>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</si>
  <si>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</si>
  <si>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</si>
  <si>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</si>
  <si>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</si>
  <si>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</si>
  <si>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</si>
  <si>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</si>
  <si>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</si>
  <si>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</si>
  <si>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</si>
  <si>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</si>
  <si>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</si>
  <si>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</si>
  <si>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</si>
  <si>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</si>
  <si>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</si>
  <si>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</si>
  <si>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</si>
  <si>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HP CE285A</t>
  </si>
  <si>
    <t>toner pro HP LaserJet P1102 - černá</t>
  </si>
  <si>
    <t>originál</t>
  </si>
  <si>
    <t>CRG-045Bk</t>
  </si>
  <si>
    <t>toner pro Canon i-Sensys MF635Cx - černá</t>
  </si>
  <si>
    <t>CRG-045M</t>
  </si>
  <si>
    <t>toner pro Canon i-Sensys MF635Cx - purpurová</t>
  </si>
  <si>
    <t>CRG-045Y</t>
  </si>
  <si>
    <t>toner pro Canon i-Sensys MF635Cx - žlutá</t>
  </si>
  <si>
    <t>CRG-045C</t>
  </si>
  <si>
    <t>toner pro Canon i-Sensys MF635Cx - modrá</t>
  </si>
  <si>
    <t>HP 59A</t>
  </si>
  <si>
    <t>toner pro HP LAserJet M428 - černá</t>
  </si>
  <si>
    <t>TN-3430</t>
  </si>
  <si>
    <t>toner pro Brother HL-l5100dn - černá</t>
  </si>
  <si>
    <t>106R02778</t>
  </si>
  <si>
    <t>toner pro Xerox WorkCentre 3225 - černá</t>
  </si>
  <si>
    <t>S840A</t>
  </si>
  <si>
    <t>toner pro Samsung Xpress M2825ND</t>
  </si>
  <si>
    <t>T7891</t>
  </si>
  <si>
    <t>toner pro Epson WorkForce WD-5620 - purpurová</t>
  </si>
  <si>
    <t>T7893</t>
  </si>
  <si>
    <t>toner pro Epson WorkForce WD-5620 - modrá</t>
  </si>
  <si>
    <t>T9441</t>
  </si>
  <si>
    <t>toner pro Epson WorkForce c5710 - černá</t>
  </si>
  <si>
    <t>T9443</t>
  </si>
  <si>
    <t>toner pro Epson WorkForce c5710 - purpurová</t>
  </si>
  <si>
    <t>T9444</t>
  </si>
  <si>
    <t>toner pro Epson WorkForce c5710 - žlutá</t>
  </si>
  <si>
    <t>T9442</t>
  </si>
  <si>
    <t>toner pro Epson WorkForce c5710 - modrá</t>
  </si>
  <si>
    <t>HP - F6U66AE</t>
  </si>
  <si>
    <t>toner pro HP DeskJet 2130 - černá</t>
  </si>
  <si>
    <t>HP - F6U65AE</t>
  </si>
  <si>
    <t>toner pro HP DeskJet 2130 - barevná</t>
  </si>
  <si>
    <t>HP CH561EE</t>
  </si>
  <si>
    <t>toner pro HP DeskJet 1510 - černá</t>
  </si>
  <si>
    <t>HP CH562EE</t>
  </si>
  <si>
    <t>toner pro HP DeskJet 1510 - barevná</t>
  </si>
  <si>
    <t>C13T79114010</t>
  </si>
  <si>
    <t>toner pro Epson WorkFirce Pro WF-5620 - černá</t>
  </si>
  <si>
    <t>C13T79134010</t>
  </si>
  <si>
    <t>toner pro Epson WorkFirce Pro WF-5620 - purpurová</t>
  </si>
  <si>
    <t>C13T79144010</t>
  </si>
  <si>
    <t>toner pro Epson WorkFirce Pro WF-5620 - žlutá</t>
  </si>
  <si>
    <t>C13T79124010</t>
  </si>
  <si>
    <t>toner pro Epson WorkFirce Pro WF-5620 - modrá</t>
  </si>
  <si>
    <t>CRG-716Y</t>
  </si>
  <si>
    <t>toner pro Canon i-Sensys LBP 5050N - žlutá</t>
  </si>
  <si>
    <t>CRG-716C</t>
  </si>
  <si>
    <t>toner pro Canon i-Sensys LBP 5050N - modrá</t>
  </si>
  <si>
    <t>CF410A</t>
  </si>
  <si>
    <t>toner pro HP Color LaserJet Pro M377 - černá</t>
  </si>
  <si>
    <t>CF413A</t>
  </si>
  <si>
    <t>toner pro HP Color LaserJet Pro M377 - purpurová</t>
  </si>
  <si>
    <t>CF412A</t>
  </si>
  <si>
    <t>toner pro HP Color LaserJet Pro M377 - žlutá</t>
  </si>
  <si>
    <t>CF411A</t>
  </si>
  <si>
    <t>toner pro HP Color LaserJet Pro M377 - modrá</t>
  </si>
  <si>
    <t>DR-2200</t>
  </si>
  <si>
    <t>fotoválec pro Brother DCP-7070Dw</t>
  </si>
  <si>
    <t>C13T12944012</t>
  </si>
  <si>
    <t>toner pro Epson WorkFirce WF-3520 - žlutá</t>
  </si>
  <si>
    <t>C13T12924012</t>
  </si>
  <si>
    <t>toner pro Epson WorkForce WF-3520 - modrá</t>
  </si>
  <si>
    <t>x86rahg</t>
  </si>
  <si>
    <t xml:space="preserve">e-podatelna@mendelova.cz </t>
  </si>
  <si>
    <t>Einsteinova 287/8, 733 01 Karviná-Hranice</t>
  </si>
  <si>
    <t xml:space="preserve">62331388       </t>
  </si>
  <si>
    <t>CZ62331388</t>
  </si>
  <si>
    <t>Základní škola a Mateřská škola Mendelova, Karviná, příspěvková organizace</t>
  </si>
  <si>
    <t>Nákup spotřebního materiálu 07/2023</t>
  </si>
  <si>
    <t>Základní škola a Mateřská škola Mendelova, Karviná, p.o.</t>
  </si>
  <si>
    <t>Isa Radim, telefon 596 311 919</t>
  </si>
  <si>
    <t>CF230A</t>
  </si>
  <si>
    <t>toner pro HP LaserJet M203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</si>
</sst>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1"/>
      <color theme="8" tint="-0.249977111117893"/>
      <name val="Calibri"/>
      <scheme val="minor"/>
    </font>
    <font>
      <b/>
      <sz val="10"/>
      <color theme="1"/>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10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xf numFmtId="0" fontId="3" fillId="0" borderId="0" xfId="0" applyFont="1" applyFill="1" applyBorder="1" applyAlignment="1">
      <alignment wrapText="1"/>
    </xf>
    <xf numFmtId="0" fontId="3" fillId="0" borderId="0" xfId="0" applyFont="1"/>
    <xf numFmtId="1" fontId="3" fillId="0" borderId="0" xfId="1" applyNumberFormat="1" applyFont="1" applyFill="1" applyBorder="1" applyAlignment="1">
      <alignment horizontal="center"/>
    </xf>
    <xf numFmtId="0" fontId="3" fillId="0" borderId="0" xfId="0" applyFont="1" applyAlignment="1">
      <alignment vertical="center"/>
    </xf>
    <xf numFmtId="0" fontId="3" fillId="0" borderId="0" xfId="0" applyFont="1" applyFill="1" applyAlignment="1">
      <alignment wrapText="1"/>
    </xf>
    <xf numFmtId="1" fontId="21" fillId="0" borderId="0" xfId="1" applyNumberFormat="1" applyFont="1" applyFill="1" applyBorder="1" applyAlignment="1">
      <alignment horizontal="center"/>
    </xf>
    <xf numFmtId="0" fontId="21" fillId="0" borderId="0" xfId="0" applyFont="1" applyFill="1" applyAlignment="1">
      <alignment wrapText="1"/>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xf numFmtId="0" fontId="21" fillId="0" borderId="0" xfId="0" applyNumberFormat="1" applyFont="1" applyFill="1" applyBorder="1" applyAlignment="1">
      <alignment horizontal="center" vertical="top" wrapText="1"/>
    </xf>
    <xf numFmtId="44" fontId="25" fillId="3" borderId="0" xfId="3" applyNumberFormat="1" applyFont="1" applyBorder="1" applyAlignment="1">
      <alignment vertical="top"/>
    </xf>
    <xf numFmtId="44" fontId="21" fillId="0" borderId="0" xfId="2" applyNumberFormat="1" applyFont="1" applyFill="1" applyBorder="1" applyAlignment="1">
      <alignment vertical="top"/>
    </xf>
    <xf numFmtId="44" fontId="26" fillId="0" borderId="0" xfId="2" applyNumberFormat="1" applyFont="1" applyFill="1" applyBorder="1" applyAlignment="1">
      <alignment vertical="top"/>
    </xf>
    <xf numFmtId="1" fontId="3" fillId="0" borderId="0" xfId="6" applyNumberFormat="1" applyFont="1" applyFill="1" applyBorder="1" applyAlignment="1">
      <alignment horizontal="center"/>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66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48"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pzs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62"/>
  <sheetViews>
    <sheetView showGridLines="0" tabSelected="1" topLeftCell="A19" zoomScaleNormal="100" workbookViewId="0">
      <selection activeCell="E38" sqref="E3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8" t="s">
        <v>23</v>
      </c>
      <c r="C1" s="78"/>
      <c r="D1" s="10" t="s">
        <v>10</v>
      </c>
      <c r="E1" s="10"/>
      <c r="F1" s="10"/>
      <c r="G1" s="10"/>
      <c r="H1" s="10"/>
      <c r="I1" s="10"/>
      <c r="J1" s="10"/>
    </row>
    <row r="2" spans="2:11" x14ac:dyDescent="0.25">
      <c r="B2" s="74" t="s">
        <v>20</v>
      </c>
      <c r="C2" s="74"/>
      <c r="D2" s="77" t="s">
        <v>108</v>
      </c>
      <c r="E2" s="77"/>
      <c r="F2" s="77"/>
      <c r="G2" s="77"/>
      <c r="H2" s="77"/>
      <c r="I2" s="77"/>
      <c r="J2" s="77"/>
    </row>
    <row r="3" spans="2:11" x14ac:dyDescent="0.25">
      <c r="B3" s="74" t="s">
        <v>21</v>
      </c>
      <c r="C3" s="74"/>
      <c r="D3" s="77" t="s">
        <v>36</v>
      </c>
      <c r="E3" s="77"/>
      <c r="F3" s="77"/>
      <c r="G3" s="77"/>
      <c r="H3" s="77"/>
      <c r="I3" s="77"/>
      <c r="J3" s="77"/>
    </row>
    <row r="4" spans="2:11" ht="15.75" thickBot="1" x14ac:dyDescent="0.3">
      <c r="B4" s="7"/>
      <c r="C4" s="7"/>
      <c r="D4" s="8"/>
      <c r="E4" s="8"/>
      <c r="F4" s="8"/>
      <c r="G4" s="8"/>
      <c r="H4" s="8"/>
      <c r="I4" s="8"/>
      <c r="J4" s="8"/>
    </row>
    <row r="5" spans="2:11" x14ac:dyDescent="0.25">
      <c r="B5" s="71" t="s">
        <v>14</v>
      </c>
      <c r="C5" s="72"/>
      <c r="D5" s="24" t="s">
        <v>109</v>
      </c>
      <c r="E5" s="25" t="s">
        <v>12</v>
      </c>
      <c r="F5" s="60" t="s">
        <v>105</v>
      </c>
      <c r="G5" s="60"/>
      <c r="H5" s="25" t="s">
        <v>13</v>
      </c>
      <c r="I5" s="60" t="s">
        <v>106</v>
      </c>
      <c r="J5" s="61"/>
    </row>
    <row r="6" spans="2:11" x14ac:dyDescent="0.25">
      <c r="B6" s="73" t="s">
        <v>15</v>
      </c>
      <c r="C6" s="74"/>
      <c r="D6" s="65" t="s">
        <v>104</v>
      </c>
      <c r="E6" s="65"/>
      <c r="F6" s="65"/>
      <c r="G6" s="65"/>
      <c r="H6" s="65"/>
      <c r="I6" s="65"/>
      <c r="J6" s="66"/>
    </row>
    <row r="7" spans="2:11" x14ac:dyDescent="0.25">
      <c r="B7" s="73" t="s">
        <v>16</v>
      </c>
      <c r="C7" s="74"/>
      <c r="D7" s="65" t="s">
        <v>107</v>
      </c>
      <c r="E7" s="65"/>
      <c r="F7" s="65"/>
      <c r="G7" s="65"/>
      <c r="H7" s="65"/>
      <c r="I7" s="65"/>
      <c r="J7" s="66"/>
    </row>
    <row r="8" spans="2:11" x14ac:dyDescent="0.25">
      <c r="B8" s="73" t="s">
        <v>17</v>
      </c>
      <c r="C8" s="74"/>
      <c r="D8" s="9" t="s">
        <v>102</v>
      </c>
      <c r="E8" s="23" t="s">
        <v>22</v>
      </c>
      <c r="F8" s="64" t="s">
        <v>103</v>
      </c>
      <c r="G8" s="65"/>
      <c r="H8" s="65"/>
      <c r="I8" s="65"/>
      <c r="J8" s="66"/>
    </row>
    <row r="9" spans="2:11" ht="15.75" thickBot="1" x14ac:dyDescent="0.3">
      <c r="B9" s="75" t="s">
        <v>18</v>
      </c>
      <c r="C9" s="76"/>
      <c r="D9" s="82" t="s">
        <v>110</v>
      </c>
      <c r="E9" s="82"/>
      <c r="F9" s="82"/>
      <c r="G9" s="82"/>
      <c r="H9" s="82"/>
      <c r="I9" s="82"/>
      <c r="J9" s="83"/>
    </row>
    <row r="10" spans="2:11" ht="15.75" thickBot="1" x14ac:dyDescent="0.3">
      <c r="B10" s="67"/>
      <c r="C10" s="67"/>
      <c r="D10" s="68"/>
      <c r="E10" s="68"/>
      <c r="F10" s="68"/>
      <c r="G10" s="68"/>
      <c r="H10" s="68"/>
      <c r="I10" s="68"/>
      <c r="J10" s="68"/>
    </row>
    <row r="11" spans="2:11" ht="15.75" thickBot="1" x14ac:dyDescent="0.3">
      <c r="B11" s="69" t="s">
        <v>19</v>
      </c>
      <c r="C11" s="70"/>
      <c r="D11" s="26"/>
      <c r="E11" s="27" t="s">
        <v>12</v>
      </c>
      <c r="F11" s="62"/>
      <c r="G11" s="62"/>
      <c r="H11" s="27" t="s">
        <v>13</v>
      </c>
      <c r="I11" s="62"/>
      <c r="J11" s="63"/>
    </row>
    <row r="12" spans="2:11" x14ac:dyDescent="0.25">
      <c r="B12" s="84"/>
      <c r="C12" s="84"/>
      <c r="D12" s="84"/>
      <c r="E12" s="84"/>
      <c r="F12" s="84"/>
      <c r="G12" s="84"/>
      <c r="H12" s="84"/>
      <c r="I12" s="84"/>
      <c r="J12" s="84"/>
    </row>
    <row r="13" spans="2:11" x14ac:dyDescent="0.25">
      <c r="B13" s="81" t="s">
        <v>11</v>
      </c>
      <c r="C13" s="81"/>
      <c r="D13" s="81"/>
      <c r="E13" s="81"/>
      <c r="F13" s="81"/>
      <c r="G13" s="81"/>
      <c r="H13" s="81"/>
      <c r="I13" s="81"/>
      <c r="J13" s="81"/>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0">
        <f>ROW(Tabulka1[[#This Row],[Poř.]])-14</f>
        <v>1</v>
      </c>
      <c r="C15" s="43" t="s">
        <v>37</v>
      </c>
      <c r="D15" s="36" t="s">
        <v>38</v>
      </c>
      <c r="E15" s="42" t="s">
        <v>39</v>
      </c>
      <c r="F15" s="44">
        <v>8</v>
      </c>
      <c r="G15" s="37"/>
      <c r="H15" s="38">
        <f t="shared" ref="H15" si="0">F15*G15</f>
        <v>0</v>
      </c>
      <c r="I15" s="38">
        <f t="shared" ref="I15" si="1">H15*0.21</f>
        <v>0</v>
      </c>
      <c r="J15" s="39">
        <f t="shared" ref="J15" si="2">I15+H15</f>
        <v>0</v>
      </c>
      <c r="K15" s="1"/>
    </row>
    <row r="16" spans="2:11" s="2" customFormat="1" x14ac:dyDescent="0.25">
      <c r="B16" s="40">
        <f>ROW(Tabulka1[[#This Row],[Poř.]])-14</f>
        <v>2</v>
      </c>
      <c r="C16" s="43" t="s">
        <v>40</v>
      </c>
      <c r="D16" s="36" t="s">
        <v>41</v>
      </c>
      <c r="E16" s="42" t="s">
        <v>39</v>
      </c>
      <c r="F16" s="44">
        <v>4</v>
      </c>
      <c r="G16" s="37"/>
      <c r="H16" s="38">
        <f t="shared" ref="H16:H46" si="3">F16*G16</f>
        <v>0</v>
      </c>
      <c r="I16" s="38">
        <f t="shared" ref="I16:I46" si="4">H16*0.21</f>
        <v>0</v>
      </c>
      <c r="J16" s="39">
        <f t="shared" ref="J16:J46" si="5">I16+H16</f>
        <v>0</v>
      </c>
      <c r="K16" s="1"/>
    </row>
    <row r="17" spans="2:11" s="2" customFormat="1" x14ac:dyDescent="0.25">
      <c r="B17" s="40">
        <f>ROW(Tabulka1[[#This Row],[Poř.]])-14</f>
        <v>3</v>
      </c>
      <c r="C17" s="43" t="s">
        <v>42</v>
      </c>
      <c r="D17" s="36" t="s">
        <v>43</v>
      </c>
      <c r="E17" s="42" t="s">
        <v>39</v>
      </c>
      <c r="F17" s="44">
        <v>2</v>
      </c>
      <c r="G17" s="37"/>
      <c r="H17" s="38">
        <f t="shared" si="3"/>
        <v>0</v>
      </c>
      <c r="I17" s="38">
        <f t="shared" si="4"/>
        <v>0</v>
      </c>
      <c r="J17" s="39">
        <f t="shared" si="5"/>
        <v>0</v>
      </c>
      <c r="K17" s="1"/>
    </row>
    <row r="18" spans="2:11" s="2" customFormat="1" x14ac:dyDescent="0.25">
      <c r="B18" s="40">
        <f>ROW(Tabulka1[[#This Row],[Poř.]])-14</f>
        <v>4</v>
      </c>
      <c r="C18" s="43" t="s">
        <v>44</v>
      </c>
      <c r="D18" s="36" t="s">
        <v>45</v>
      </c>
      <c r="E18" s="42" t="s">
        <v>39</v>
      </c>
      <c r="F18" s="44">
        <v>2</v>
      </c>
      <c r="G18" s="37"/>
      <c r="H18" s="38">
        <f t="shared" si="3"/>
        <v>0</v>
      </c>
      <c r="I18" s="38">
        <f t="shared" si="4"/>
        <v>0</v>
      </c>
      <c r="J18" s="39">
        <f t="shared" si="5"/>
        <v>0</v>
      </c>
      <c r="K18" s="1"/>
    </row>
    <row r="19" spans="2:11" s="2" customFormat="1" x14ac:dyDescent="0.25">
      <c r="B19" s="40">
        <f>ROW(Tabulka1[[#This Row],[Poř.]])-14</f>
        <v>5</v>
      </c>
      <c r="C19" s="41" t="s">
        <v>46</v>
      </c>
      <c r="D19" s="36" t="s">
        <v>47</v>
      </c>
      <c r="E19" s="42" t="s">
        <v>39</v>
      </c>
      <c r="F19" s="44">
        <v>2</v>
      </c>
      <c r="G19" s="37"/>
      <c r="H19" s="38">
        <f t="shared" si="3"/>
        <v>0</v>
      </c>
      <c r="I19" s="38">
        <f t="shared" si="4"/>
        <v>0</v>
      </c>
      <c r="J19" s="39">
        <f t="shared" si="5"/>
        <v>0</v>
      </c>
      <c r="K19" s="1"/>
    </row>
    <row r="20" spans="2:11" s="2" customFormat="1" x14ac:dyDescent="0.25">
      <c r="B20" s="40">
        <f>ROW(Tabulka1[[#This Row],[Poř.]])-14</f>
        <v>6</v>
      </c>
      <c r="C20" s="43" t="s">
        <v>48</v>
      </c>
      <c r="D20" s="42" t="s">
        <v>49</v>
      </c>
      <c r="E20" s="42" t="s">
        <v>39</v>
      </c>
      <c r="F20" s="44">
        <v>2</v>
      </c>
      <c r="G20" s="37"/>
      <c r="H20" s="38">
        <f t="shared" si="3"/>
        <v>0</v>
      </c>
      <c r="I20" s="38">
        <f t="shared" si="4"/>
        <v>0</v>
      </c>
      <c r="J20" s="39">
        <f t="shared" si="5"/>
        <v>0</v>
      </c>
      <c r="K20" s="1"/>
    </row>
    <row r="21" spans="2:11" s="2" customFormat="1" x14ac:dyDescent="0.25">
      <c r="B21" s="40">
        <f>ROW(Tabulka1[[#This Row],[Poř.]])-14</f>
        <v>7</v>
      </c>
      <c r="C21" s="41" t="s">
        <v>50</v>
      </c>
      <c r="D21" s="42" t="s">
        <v>51</v>
      </c>
      <c r="E21" s="42" t="s">
        <v>39</v>
      </c>
      <c r="F21" s="44">
        <v>4</v>
      </c>
      <c r="G21" s="37"/>
      <c r="H21" s="38">
        <f t="shared" si="3"/>
        <v>0</v>
      </c>
      <c r="I21" s="38">
        <f t="shared" si="4"/>
        <v>0</v>
      </c>
      <c r="J21" s="39">
        <f t="shared" si="5"/>
        <v>0</v>
      </c>
      <c r="K21" s="1"/>
    </row>
    <row r="22" spans="2:11" s="2" customFormat="1" x14ac:dyDescent="0.25">
      <c r="B22" s="40">
        <f>ROW(Tabulka1[[#This Row],[Poř.]])-14</f>
        <v>8</v>
      </c>
      <c r="C22" s="41" t="s">
        <v>52</v>
      </c>
      <c r="D22" s="42" t="s">
        <v>53</v>
      </c>
      <c r="E22" s="42" t="s">
        <v>39</v>
      </c>
      <c r="F22" s="44">
        <v>1</v>
      </c>
      <c r="G22" s="37"/>
      <c r="H22" s="38">
        <f t="shared" si="3"/>
        <v>0</v>
      </c>
      <c r="I22" s="38">
        <f t="shared" si="4"/>
        <v>0</v>
      </c>
      <c r="J22" s="39">
        <f t="shared" si="5"/>
        <v>0</v>
      </c>
      <c r="K22" s="1"/>
    </row>
    <row r="23" spans="2:11" s="2" customFormat="1" x14ac:dyDescent="0.25">
      <c r="B23" s="40">
        <f>ROW(Tabulka1[[#This Row],[Poř.]])-14</f>
        <v>9</v>
      </c>
      <c r="C23" s="41" t="s">
        <v>54</v>
      </c>
      <c r="D23" s="45" t="s">
        <v>55</v>
      </c>
      <c r="E23" s="42" t="s">
        <v>39</v>
      </c>
      <c r="F23" s="44">
        <v>2</v>
      </c>
      <c r="G23" s="37"/>
      <c r="H23" s="38">
        <f t="shared" si="3"/>
        <v>0</v>
      </c>
      <c r="I23" s="38">
        <f t="shared" si="4"/>
        <v>0</v>
      </c>
      <c r="J23" s="39">
        <f t="shared" si="5"/>
        <v>0</v>
      </c>
      <c r="K23" s="1"/>
    </row>
    <row r="24" spans="2:11" s="2" customFormat="1" x14ac:dyDescent="0.25">
      <c r="B24" s="40">
        <f>ROW(Tabulka1[[#This Row],[Poř.]])-14</f>
        <v>10</v>
      </c>
      <c r="C24" s="41" t="s">
        <v>56</v>
      </c>
      <c r="D24" s="45" t="s">
        <v>57</v>
      </c>
      <c r="E24" s="42" t="s">
        <v>39</v>
      </c>
      <c r="F24" s="44">
        <v>1</v>
      </c>
      <c r="G24" s="37"/>
      <c r="H24" s="38">
        <f t="shared" si="3"/>
        <v>0</v>
      </c>
      <c r="I24" s="38">
        <f t="shared" si="4"/>
        <v>0</v>
      </c>
      <c r="J24" s="39">
        <f t="shared" si="5"/>
        <v>0</v>
      </c>
      <c r="K24" s="1"/>
    </row>
    <row r="25" spans="2:11" s="2" customFormat="1" x14ac:dyDescent="0.25">
      <c r="B25" s="40">
        <f>ROW(Tabulka1[[#This Row],[Poř.]])-14</f>
        <v>11</v>
      </c>
      <c r="C25" s="41" t="s">
        <v>58</v>
      </c>
      <c r="D25" s="45" t="s">
        <v>59</v>
      </c>
      <c r="E25" s="42" t="s">
        <v>39</v>
      </c>
      <c r="F25" s="44">
        <v>1</v>
      </c>
      <c r="G25" s="37"/>
      <c r="H25" s="38">
        <f t="shared" si="3"/>
        <v>0</v>
      </c>
      <c r="I25" s="38">
        <f t="shared" si="4"/>
        <v>0</v>
      </c>
      <c r="J25" s="39">
        <f t="shared" si="5"/>
        <v>0</v>
      </c>
      <c r="K25" s="1"/>
    </row>
    <row r="26" spans="2:11" s="2" customFormat="1" x14ac:dyDescent="0.25">
      <c r="B26" s="40">
        <f>ROW(Tabulka1[[#This Row],[Poř.]])-14</f>
        <v>12</v>
      </c>
      <c r="C26" s="41" t="s">
        <v>60</v>
      </c>
      <c r="D26" s="45" t="s">
        <v>61</v>
      </c>
      <c r="E26" s="42" t="s">
        <v>39</v>
      </c>
      <c r="F26" s="44">
        <v>2</v>
      </c>
      <c r="G26" s="37"/>
      <c r="H26" s="38">
        <f t="shared" si="3"/>
        <v>0</v>
      </c>
      <c r="I26" s="38">
        <f t="shared" si="4"/>
        <v>0</v>
      </c>
      <c r="J26" s="39">
        <f t="shared" si="5"/>
        <v>0</v>
      </c>
      <c r="K26" s="1"/>
    </row>
    <row r="27" spans="2:11" s="2" customFormat="1" x14ac:dyDescent="0.25">
      <c r="B27" s="40">
        <f>ROW(Tabulka1[[#This Row],[Poř.]])-14</f>
        <v>13</v>
      </c>
      <c r="C27" s="41" t="s">
        <v>62</v>
      </c>
      <c r="D27" s="45" t="s">
        <v>63</v>
      </c>
      <c r="E27" s="42" t="s">
        <v>39</v>
      </c>
      <c r="F27" s="44">
        <v>2</v>
      </c>
      <c r="G27" s="37"/>
      <c r="H27" s="38">
        <f t="shared" si="3"/>
        <v>0</v>
      </c>
      <c r="I27" s="38">
        <f t="shared" si="4"/>
        <v>0</v>
      </c>
      <c r="J27" s="39">
        <f t="shared" si="5"/>
        <v>0</v>
      </c>
      <c r="K27" s="1"/>
    </row>
    <row r="28" spans="2:11" s="2" customFormat="1" x14ac:dyDescent="0.25">
      <c r="B28" s="40">
        <f>ROW(Tabulka1[[#This Row],[Poř.]])-14</f>
        <v>14</v>
      </c>
      <c r="C28" s="41" t="s">
        <v>64</v>
      </c>
      <c r="D28" s="45" t="s">
        <v>65</v>
      </c>
      <c r="E28" s="42" t="s">
        <v>39</v>
      </c>
      <c r="F28" s="44">
        <v>1</v>
      </c>
      <c r="G28" s="37"/>
      <c r="H28" s="38">
        <f t="shared" si="3"/>
        <v>0</v>
      </c>
      <c r="I28" s="38">
        <f t="shared" si="4"/>
        <v>0</v>
      </c>
      <c r="J28" s="39">
        <f t="shared" si="5"/>
        <v>0</v>
      </c>
      <c r="K28" s="1"/>
    </row>
    <row r="29" spans="2:11" s="2" customFormat="1" x14ac:dyDescent="0.25">
      <c r="B29" s="40">
        <f>ROW(Tabulka1[[#This Row],[Poř.]])-14</f>
        <v>15</v>
      </c>
      <c r="C29" s="41" t="s">
        <v>66</v>
      </c>
      <c r="D29" s="45" t="s">
        <v>67</v>
      </c>
      <c r="E29" s="42" t="s">
        <v>39</v>
      </c>
      <c r="F29" s="44">
        <v>2</v>
      </c>
      <c r="G29" s="37"/>
      <c r="H29" s="38">
        <f t="shared" si="3"/>
        <v>0</v>
      </c>
      <c r="I29" s="38">
        <f t="shared" si="4"/>
        <v>0</v>
      </c>
      <c r="J29" s="39">
        <f t="shared" si="5"/>
        <v>0</v>
      </c>
      <c r="K29" s="1"/>
    </row>
    <row r="30" spans="2:11" s="2" customFormat="1" x14ac:dyDescent="0.25">
      <c r="B30" s="40">
        <f>ROW(Tabulka1[[#This Row],[Poř.]])-14</f>
        <v>16</v>
      </c>
      <c r="C30" s="41" t="s">
        <v>68</v>
      </c>
      <c r="D30" s="46" t="s">
        <v>69</v>
      </c>
      <c r="E30" s="42" t="s">
        <v>39</v>
      </c>
      <c r="F30" s="44">
        <v>3</v>
      </c>
      <c r="G30" s="37"/>
      <c r="H30" s="38">
        <f t="shared" si="3"/>
        <v>0</v>
      </c>
      <c r="I30" s="38">
        <f t="shared" si="4"/>
        <v>0</v>
      </c>
      <c r="J30" s="39">
        <f t="shared" si="5"/>
        <v>0</v>
      </c>
      <c r="K30" s="1"/>
    </row>
    <row r="31" spans="2:11" s="2" customFormat="1" x14ac:dyDescent="0.25">
      <c r="B31" s="40">
        <f>ROW(Tabulka1[[#This Row],[Poř.]])-14</f>
        <v>17</v>
      </c>
      <c r="C31" s="41" t="s">
        <v>70</v>
      </c>
      <c r="D31" s="46" t="s">
        <v>71</v>
      </c>
      <c r="E31" s="42" t="s">
        <v>39</v>
      </c>
      <c r="F31" s="47">
        <v>3</v>
      </c>
      <c r="G31" s="37"/>
      <c r="H31" s="38">
        <f t="shared" si="3"/>
        <v>0</v>
      </c>
      <c r="I31" s="38">
        <f t="shared" si="4"/>
        <v>0</v>
      </c>
      <c r="J31" s="39">
        <f t="shared" si="5"/>
        <v>0</v>
      </c>
      <c r="K31" s="1"/>
    </row>
    <row r="32" spans="2:11" s="2" customFormat="1" x14ac:dyDescent="0.25">
      <c r="B32" s="40">
        <f>ROW(Tabulka1[[#This Row],[Poř.]])-14</f>
        <v>18</v>
      </c>
      <c r="C32" s="41" t="s">
        <v>72</v>
      </c>
      <c r="D32" s="46" t="s">
        <v>73</v>
      </c>
      <c r="E32" s="42" t="s">
        <v>39</v>
      </c>
      <c r="F32" s="47">
        <v>2</v>
      </c>
      <c r="G32" s="37"/>
      <c r="H32" s="38">
        <f t="shared" si="3"/>
        <v>0</v>
      </c>
      <c r="I32" s="38">
        <f t="shared" si="4"/>
        <v>0</v>
      </c>
      <c r="J32" s="39">
        <f t="shared" si="5"/>
        <v>0</v>
      </c>
      <c r="K32" s="1"/>
    </row>
    <row r="33" spans="2:11" s="2" customFormat="1" x14ac:dyDescent="0.25">
      <c r="B33" s="40">
        <f>ROW(Tabulka1[[#This Row],[Poř.]])-14</f>
        <v>19</v>
      </c>
      <c r="C33" s="41" t="s">
        <v>74</v>
      </c>
      <c r="D33" s="46" t="s">
        <v>75</v>
      </c>
      <c r="E33" s="42" t="s">
        <v>39</v>
      </c>
      <c r="F33" s="47">
        <v>2</v>
      </c>
      <c r="G33" s="37"/>
      <c r="H33" s="38">
        <f t="shared" si="3"/>
        <v>0</v>
      </c>
      <c r="I33" s="38">
        <f t="shared" si="4"/>
        <v>0</v>
      </c>
      <c r="J33" s="39">
        <f t="shared" si="5"/>
        <v>0</v>
      </c>
      <c r="K33" s="1"/>
    </row>
    <row r="34" spans="2:11" s="2" customFormat="1" x14ac:dyDescent="0.25">
      <c r="B34" s="40">
        <f>ROW(Tabulka1[[#This Row],[Poř.]])-14</f>
        <v>20</v>
      </c>
      <c r="C34" s="43" t="s">
        <v>76</v>
      </c>
      <c r="D34" s="46" t="s">
        <v>77</v>
      </c>
      <c r="E34" s="42" t="s">
        <v>39</v>
      </c>
      <c r="F34" s="47">
        <v>2</v>
      </c>
      <c r="G34" s="37"/>
      <c r="H34" s="38">
        <f t="shared" si="3"/>
        <v>0</v>
      </c>
      <c r="I34" s="38">
        <f t="shared" si="4"/>
        <v>0</v>
      </c>
      <c r="J34" s="39">
        <f t="shared" si="5"/>
        <v>0</v>
      </c>
      <c r="K34" s="1"/>
    </row>
    <row r="35" spans="2:11" s="2" customFormat="1" x14ac:dyDescent="0.25">
      <c r="B35" s="40">
        <f>ROW(Tabulka1[[#This Row],[Poř.]])-14</f>
        <v>21</v>
      </c>
      <c r="C35" s="43" t="s">
        <v>78</v>
      </c>
      <c r="D35" s="46" t="s">
        <v>79</v>
      </c>
      <c r="E35" s="42" t="s">
        <v>39</v>
      </c>
      <c r="F35" s="47">
        <v>1</v>
      </c>
      <c r="G35" s="37"/>
      <c r="H35" s="38">
        <f t="shared" si="3"/>
        <v>0</v>
      </c>
      <c r="I35" s="38">
        <f t="shared" si="4"/>
        <v>0</v>
      </c>
      <c r="J35" s="39">
        <f t="shared" si="5"/>
        <v>0</v>
      </c>
      <c r="K35" s="1"/>
    </row>
    <row r="36" spans="2:11" s="2" customFormat="1" x14ac:dyDescent="0.25">
      <c r="B36" s="40">
        <f>ROW(Tabulka1[[#This Row],[Poř.]])-14</f>
        <v>22</v>
      </c>
      <c r="C36" s="43" t="s">
        <v>80</v>
      </c>
      <c r="D36" s="46" t="s">
        <v>81</v>
      </c>
      <c r="E36" s="42" t="s">
        <v>39</v>
      </c>
      <c r="F36" s="47">
        <v>1</v>
      </c>
      <c r="G36" s="37"/>
      <c r="H36" s="38">
        <f t="shared" si="3"/>
        <v>0</v>
      </c>
      <c r="I36" s="38">
        <f t="shared" si="4"/>
        <v>0</v>
      </c>
      <c r="J36" s="39">
        <f t="shared" si="5"/>
        <v>0</v>
      </c>
      <c r="K36" s="1"/>
    </row>
    <row r="37" spans="2:11" s="2" customFormat="1" x14ac:dyDescent="0.25">
      <c r="B37" s="40">
        <f>ROW(Tabulka1[[#This Row],[Poř.]])-14</f>
        <v>23</v>
      </c>
      <c r="C37" s="43" t="s">
        <v>82</v>
      </c>
      <c r="D37" s="46" t="s">
        <v>83</v>
      </c>
      <c r="E37" s="42" t="s">
        <v>39</v>
      </c>
      <c r="F37" s="47">
        <v>1</v>
      </c>
      <c r="G37" s="37"/>
      <c r="H37" s="38">
        <f t="shared" si="3"/>
        <v>0</v>
      </c>
      <c r="I37" s="38">
        <f t="shared" si="4"/>
        <v>0</v>
      </c>
      <c r="J37" s="39">
        <f t="shared" si="5"/>
        <v>0</v>
      </c>
      <c r="K37" s="1"/>
    </row>
    <row r="38" spans="2:11" s="2" customFormat="1" x14ac:dyDescent="0.25">
      <c r="B38" s="40">
        <f>ROW(Tabulka1[[#This Row],[Poř.]])-14</f>
        <v>24</v>
      </c>
      <c r="C38" s="43" t="s">
        <v>84</v>
      </c>
      <c r="D38" s="46" t="s">
        <v>85</v>
      </c>
      <c r="E38" s="42" t="s">
        <v>39</v>
      </c>
      <c r="F38" s="47">
        <v>1</v>
      </c>
      <c r="G38" s="37"/>
      <c r="H38" s="38">
        <f t="shared" si="3"/>
        <v>0</v>
      </c>
      <c r="I38" s="38">
        <f t="shared" si="4"/>
        <v>0</v>
      </c>
      <c r="J38" s="39">
        <f t="shared" si="5"/>
        <v>0</v>
      </c>
      <c r="K38" s="1"/>
    </row>
    <row r="39" spans="2:11" s="2" customFormat="1" x14ac:dyDescent="0.25">
      <c r="B39" s="40">
        <f>ROW(Tabulka1[[#This Row],[Poř.]])-14</f>
        <v>25</v>
      </c>
      <c r="C39" s="43" t="s">
        <v>86</v>
      </c>
      <c r="D39" s="46" t="s">
        <v>87</v>
      </c>
      <c r="E39" s="42" t="s">
        <v>39</v>
      </c>
      <c r="F39" s="47">
        <v>1</v>
      </c>
      <c r="G39" s="37"/>
      <c r="H39" s="38">
        <f t="shared" si="3"/>
        <v>0</v>
      </c>
      <c r="I39" s="38">
        <f t="shared" si="4"/>
        <v>0</v>
      </c>
      <c r="J39" s="39">
        <f t="shared" si="5"/>
        <v>0</v>
      </c>
      <c r="K39" s="1"/>
    </row>
    <row r="40" spans="2:11" s="2" customFormat="1" x14ac:dyDescent="0.25">
      <c r="B40" s="40">
        <f>ROW(Tabulka1[[#This Row],[Poř.]])-14</f>
        <v>26</v>
      </c>
      <c r="C40" s="41" t="s">
        <v>88</v>
      </c>
      <c r="D40" s="46" t="s">
        <v>89</v>
      </c>
      <c r="E40" s="42" t="s">
        <v>39</v>
      </c>
      <c r="F40" s="47">
        <v>1</v>
      </c>
      <c r="G40" s="37"/>
      <c r="H40" s="38">
        <f t="shared" si="3"/>
        <v>0</v>
      </c>
      <c r="I40" s="38">
        <f t="shared" si="4"/>
        <v>0</v>
      </c>
      <c r="J40" s="39">
        <f t="shared" si="5"/>
        <v>0</v>
      </c>
      <c r="K40" s="1"/>
    </row>
    <row r="41" spans="2:11" s="2" customFormat="1" x14ac:dyDescent="0.25">
      <c r="B41" s="40">
        <f>ROW(Tabulka1[[#This Row],[Poř.]])-14</f>
        <v>27</v>
      </c>
      <c r="C41" s="41" t="s">
        <v>90</v>
      </c>
      <c r="D41" s="46" t="s">
        <v>91</v>
      </c>
      <c r="E41" s="42" t="s">
        <v>39</v>
      </c>
      <c r="F41" s="47">
        <v>1</v>
      </c>
      <c r="G41" s="37"/>
      <c r="H41" s="38">
        <f t="shared" si="3"/>
        <v>0</v>
      </c>
      <c r="I41" s="38">
        <f t="shared" si="4"/>
        <v>0</v>
      </c>
      <c r="J41" s="39">
        <f t="shared" si="5"/>
        <v>0</v>
      </c>
      <c r="K41" s="1"/>
    </row>
    <row r="42" spans="2:11" s="2" customFormat="1" x14ac:dyDescent="0.25">
      <c r="B42" s="40">
        <f>ROW(Tabulka1[[#This Row],[Poř.]])-14</f>
        <v>28</v>
      </c>
      <c r="C42" s="41" t="s">
        <v>92</v>
      </c>
      <c r="D42" s="46" t="s">
        <v>93</v>
      </c>
      <c r="E42" s="42" t="s">
        <v>39</v>
      </c>
      <c r="F42" s="47">
        <v>1</v>
      </c>
      <c r="G42" s="37"/>
      <c r="H42" s="38">
        <f t="shared" si="3"/>
        <v>0</v>
      </c>
      <c r="I42" s="38">
        <f t="shared" si="4"/>
        <v>0</v>
      </c>
      <c r="J42" s="39">
        <f t="shared" si="5"/>
        <v>0</v>
      </c>
      <c r="K42" s="1"/>
    </row>
    <row r="43" spans="2:11" s="2" customFormat="1" x14ac:dyDescent="0.25">
      <c r="B43" s="40">
        <f>ROW(Tabulka1[[#This Row],[Poř.]])-14</f>
        <v>29</v>
      </c>
      <c r="C43" s="41" t="s">
        <v>94</v>
      </c>
      <c r="D43" s="46" t="s">
        <v>95</v>
      </c>
      <c r="E43" s="42" t="s">
        <v>39</v>
      </c>
      <c r="F43" s="47">
        <v>1</v>
      </c>
      <c r="G43" s="37"/>
      <c r="H43" s="38">
        <f t="shared" si="3"/>
        <v>0</v>
      </c>
      <c r="I43" s="38">
        <f t="shared" si="4"/>
        <v>0</v>
      </c>
      <c r="J43" s="39">
        <f t="shared" si="5"/>
        <v>0</v>
      </c>
      <c r="K43" s="1"/>
    </row>
    <row r="44" spans="2:11" s="2" customFormat="1" x14ac:dyDescent="0.25">
      <c r="B44" s="40">
        <f>ROW(Tabulka1[[#This Row],[Poř.]])-14</f>
        <v>30</v>
      </c>
      <c r="C44" s="41" t="s">
        <v>96</v>
      </c>
      <c r="D44" s="48" t="s">
        <v>97</v>
      </c>
      <c r="E44" s="42" t="s">
        <v>39</v>
      </c>
      <c r="F44" s="47">
        <v>1</v>
      </c>
      <c r="G44" s="37"/>
      <c r="H44" s="38">
        <f t="shared" si="3"/>
        <v>0</v>
      </c>
      <c r="I44" s="38">
        <f t="shared" si="4"/>
        <v>0</v>
      </c>
      <c r="J44" s="39">
        <f t="shared" si="5"/>
        <v>0</v>
      </c>
      <c r="K44" s="1"/>
    </row>
    <row r="45" spans="2:11" s="2" customFormat="1" x14ac:dyDescent="0.25">
      <c r="B45" s="40">
        <f>ROW(Tabulka1[[#This Row],[Poř.]])-14</f>
        <v>31</v>
      </c>
      <c r="C45" s="43" t="s">
        <v>98</v>
      </c>
      <c r="D45" s="48" t="s">
        <v>99</v>
      </c>
      <c r="E45" s="42" t="s">
        <v>39</v>
      </c>
      <c r="F45" s="47">
        <v>1</v>
      </c>
      <c r="G45" s="37"/>
      <c r="H45" s="38">
        <f t="shared" si="3"/>
        <v>0</v>
      </c>
      <c r="I45" s="38">
        <f t="shared" si="4"/>
        <v>0</v>
      </c>
      <c r="J45" s="39">
        <f t="shared" si="5"/>
        <v>0</v>
      </c>
      <c r="K45" s="1"/>
    </row>
    <row r="46" spans="2:11" s="2" customFormat="1" x14ac:dyDescent="0.25">
      <c r="B46" s="40">
        <f>ROW(Tabulka1[[#This Row],[Poř.]])-14</f>
        <v>32</v>
      </c>
      <c r="C46" s="43" t="s">
        <v>100</v>
      </c>
      <c r="D46" s="48" t="s">
        <v>101</v>
      </c>
      <c r="E46" s="42" t="s">
        <v>39</v>
      </c>
      <c r="F46" s="47">
        <v>1</v>
      </c>
      <c r="G46" s="37"/>
      <c r="H46" s="38">
        <f t="shared" si="3"/>
        <v>0</v>
      </c>
      <c r="I46" s="38">
        <f t="shared" si="4"/>
        <v>0</v>
      </c>
      <c r="J46" s="39">
        <f t="shared" si="5"/>
        <v>0</v>
      </c>
      <c r="K46" s="1"/>
    </row>
    <row r="47" spans="2:11" s="2" customFormat="1" x14ac:dyDescent="0.25">
      <c r="B47" s="98">
        <f>ROW(Tabulka1[[#This Row],[Poř.]])-14</f>
        <v>33</v>
      </c>
      <c r="C47" s="43" t="s">
        <v>111</v>
      </c>
      <c r="D47" s="36" t="s">
        <v>112</v>
      </c>
      <c r="E47" s="42" t="s">
        <v>39</v>
      </c>
      <c r="F47" s="102">
        <v>3</v>
      </c>
      <c r="G47" s="99"/>
      <c r="H47" s="100">
        <f>F47*G47</f>
        <v>0</v>
      </c>
      <c r="I47" s="100">
        <f>H47*0.21</f>
        <v>0</v>
      </c>
      <c r="J47" s="101">
        <f>I47+H47</f>
        <v>0</v>
      </c>
      <c r="K47" s="1"/>
    </row>
    <row r="48" spans="2:11" ht="18" customHeight="1" thickBot="1" x14ac:dyDescent="0.3">
      <c r="B48" s="49" t="s">
        <v>8</v>
      </c>
      <c r="C48" s="50"/>
      <c r="D48" s="51"/>
      <c r="E48" s="50"/>
      <c r="F48" s="52"/>
      <c r="G48" s="53"/>
      <c r="H48" s="54">
        <f>SUBTOTAL(109,Tabulka1[Nabídková cena bez DPH])</f>
        <v>0</v>
      </c>
      <c r="I48" s="54">
        <f>SUBTOTAL(109,Tabulka1[DPH])</f>
        <v>0</v>
      </c>
      <c r="J48" s="55">
        <f>SUBTOTAL(109,Tabulka1[Nabídková cena s DPH])</f>
        <v>0</v>
      </c>
    </row>
    <row r="49" spans="2:10" ht="18" customHeight="1" x14ac:dyDescent="0.25">
      <c r="B49" s="56" t="s">
        <v>33</v>
      </c>
      <c r="C49" s="57"/>
      <c r="D49" s="57"/>
      <c r="E49" s="57"/>
      <c r="F49" s="57"/>
      <c r="G49" s="57"/>
      <c r="H49" s="57"/>
      <c r="I49" s="57"/>
      <c r="J49" s="58"/>
    </row>
    <row r="50" spans="2:10" ht="18" customHeight="1" thickBot="1" x14ac:dyDescent="0.3">
      <c r="B50" s="30"/>
      <c r="C50" s="59" t="s">
        <v>34</v>
      </c>
      <c r="D50" s="59"/>
      <c r="E50" s="59"/>
      <c r="F50" s="31"/>
      <c r="G50" s="32"/>
      <c r="H50" s="33"/>
      <c r="I50" s="33"/>
      <c r="J50" s="34">
        <f>G50</f>
        <v>0</v>
      </c>
    </row>
    <row r="51" spans="2:10" ht="15.75" thickBot="1" x14ac:dyDescent="0.3">
      <c r="J51"/>
    </row>
    <row r="52" spans="2:10" x14ac:dyDescent="0.25">
      <c r="B52" s="88" t="s">
        <v>24</v>
      </c>
      <c r="C52" s="89"/>
      <c r="D52" s="89"/>
      <c r="E52" s="89"/>
      <c r="F52" s="89"/>
      <c r="G52" s="89"/>
      <c r="H52" s="89"/>
      <c r="I52" s="89"/>
      <c r="J52" s="90"/>
    </row>
    <row r="53" spans="2:10" x14ac:dyDescent="0.25">
      <c r="B53" s="17" t="s">
        <v>25</v>
      </c>
      <c r="C53" s="91" t="s">
        <v>26</v>
      </c>
      <c r="D53" s="91"/>
      <c r="E53" s="91"/>
      <c r="F53" s="91"/>
      <c r="G53" s="91"/>
      <c r="H53" s="91"/>
      <c r="I53" s="91"/>
      <c r="J53" s="92"/>
    </row>
    <row r="54" spans="2:10" x14ac:dyDescent="0.25">
      <c r="B54" s="18"/>
      <c r="C54" s="91" t="s">
        <v>27</v>
      </c>
      <c r="D54" s="91"/>
      <c r="E54" s="91"/>
      <c r="F54" s="91"/>
      <c r="G54" s="91"/>
      <c r="H54" s="91"/>
      <c r="I54" s="91"/>
      <c r="J54" s="92"/>
    </row>
    <row r="55" spans="2:10" x14ac:dyDescent="0.25">
      <c r="B55" s="96" t="s">
        <v>28</v>
      </c>
      <c r="C55" s="86"/>
      <c r="D55" s="28" t="s">
        <v>29</v>
      </c>
      <c r="E55" s="86" t="s">
        <v>30</v>
      </c>
      <c r="F55" s="86"/>
      <c r="G55" s="86" t="s">
        <v>31</v>
      </c>
      <c r="H55" s="86"/>
      <c r="I55" s="86"/>
      <c r="J55" s="29" t="s">
        <v>32</v>
      </c>
    </row>
    <row r="56" spans="2:10" x14ac:dyDescent="0.25">
      <c r="B56" s="97"/>
      <c r="C56" s="85"/>
      <c r="D56" s="19"/>
      <c r="E56" s="85"/>
      <c r="F56" s="85"/>
      <c r="G56" s="87"/>
      <c r="H56" s="87"/>
      <c r="I56" s="87"/>
      <c r="J56" s="20"/>
    </row>
    <row r="57" spans="2:10" ht="15.75" thickBot="1" x14ac:dyDescent="0.3">
      <c r="B57" s="93"/>
      <c r="C57" s="94"/>
      <c r="D57" s="21"/>
      <c r="E57" s="94"/>
      <c r="F57" s="94"/>
      <c r="G57" s="95"/>
      <c r="H57" s="95"/>
      <c r="I57" s="95"/>
      <c r="J57" s="22"/>
    </row>
    <row r="58" spans="2:10" x14ac:dyDescent="0.25">
      <c r="B58" s="13"/>
      <c r="C58" s="12"/>
      <c r="D58" s="6"/>
      <c r="E58" s="12"/>
      <c r="F58" s="14"/>
      <c r="G58" s="15"/>
      <c r="H58" s="16"/>
      <c r="I58" s="16"/>
    </row>
    <row r="59" spans="2:10" x14ac:dyDescent="0.25">
      <c r="B59" s="80" t="s">
        <v>35</v>
      </c>
      <c r="C59" s="80"/>
      <c r="D59" s="80"/>
      <c r="E59" s="3"/>
    </row>
    <row r="60" spans="2:10" x14ac:dyDescent="0.25">
      <c r="B60" s="79"/>
      <c r="C60" s="79"/>
      <c r="D60" s="79"/>
      <c r="E60" s="11"/>
    </row>
    <row r="61" spans="2:10" x14ac:dyDescent="0.25">
      <c r="B61" s="35"/>
      <c r="C61" s="35"/>
      <c r="D61" s="35"/>
      <c r="E61" s="11"/>
    </row>
    <row r="62" spans="2:10" x14ac:dyDescent="0.25">
      <c r="B62" s="35"/>
      <c r="C62" s="35"/>
      <c r="D62" s="35"/>
      <c r="E62" s="11"/>
    </row>
  </sheetData>
  <mergeCells count="39">
    <mergeCell ref="E57:F57"/>
    <mergeCell ref="G57:I57"/>
    <mergeCell ref="B55:C55"/>
    <mergeCell ref="B56:C56"/>
    <mergeCell ref="E55:F55"/>
    <mergeCell ref="B60:D60"/>
    <mergeCell ref="B59:D59"/>
    <mergeCell ref="B13:J13"/>
    <mergeCell ref="B6:C6"/>
    <mergeCell ref="D7:J7"/>
    <mergeCell ref="D9:J9"/>
    <mergeCell ref="D6:J6"/>
    <mergeCell ref="B12:J12"/>
    <mergeCell ref="B8:C8"/>
    <mergeCell ref="E56:F56"/>
    <mergeCell ref="G55:I55"/>
    <mergeCell ref="G56:I56"/>
    <mergeCell ref="B52:J52"/>
    <mergeCell ref="C53:J53"/>
    <mergeCell ref="C54:J54"/>
    <mergeCell ref="B57:C57"/>
    <mergeCell ref="B2:C2"/>
    <mergeCell ref="B3:C3"/>
    <mergeCell ref="D2:J2"/>
    <mergeCell ref="D3:J3"/>
    <mergeCell ref="B1:C1"/>
    <mergeCell ref="B49:J49"/>
    <mergeCell ref="C50:E50"/>
    <mergeCell ref="F5:G5"/>
    <mergeCell ref="I5:J5"/>
    <mergeCell ref="I11:J11"/>
    <mergeCell ref="F8:J8"/>
    <mergeCell ref="B10:C10"/>
    <mergeCell ref="D10:J10"/>
    <mergeCell ref="B11:C11"/>
    <mergeCell ref="F11:G11"/>
    <mergeCell ref="B5:C5"/>
    <mergeCell ref="B7:C7"/>
    <mergeCell ref="B9:C9"/>
  </mergeCells>
  <hyperlinks>
    <hyperlink ref="F8" r:id="rId1" display="e-podatelna@pzskarvina.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2023-01-31T12:26:18Z</dcterms:modified>
</cp:coreProperties>
</file>