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<sst xmlns="http://schemas.openxmlformats.org/spreadsheetml/2006/main" count="63" uniqueCount="57">
  <si>
    <t>Poř.</t>
  </si>
  <si>
    <t>Počet kusů</t>
  </si>
  <si>
    <t>Nabídková cena bez DPH</t>
  </si>
  <si>
    <t>DPH</t>
  </si>
  <si>
    <t>Nabídková cena s DPH</t>
  </si>
  <si>
    <t>Jednotková cena bez DPH</t>
  </si>
  <si>
    <t>Položka-typ</t>
  </si>
  <si>
    <t>Položka-popis</t>
  </si>
  <si>
    <t>Celkem</t>
  </si>
  <si>
    <t>Typ / výrobce</t>
  </si>
  <si>
    <t>Dynamický nákupní systém pro ICT 2022-2026</t>
  </si>
  <si>
    <t>Nabídka - Položkový rozpočet</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</si>
  <si>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</si>
  <si>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</si>
  <si>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</si>
  <si>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</si>
  <si>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</si>
  <si>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</si>
  <si>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</si>
  <si>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</si>
  <si>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</si>
  <si>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</si>
  <si>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</si>
  <si>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</si>
  <si>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</si>
  <si>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</si>
  <si>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</si>
  <si>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</si>
  <si>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</si>
  <si>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</si>
  <si>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</si>
  <si>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</si>
  <si>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</si>
  <si>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Náhradní plnění</t>
  </si>
  <si>
    <t>hodnota nabízeného náhradního plnění</t>
  </si>
  <si>
    <t>poklepáním elektronicky podepište:</t>
  </si>
  <si>
    <t>-</t>
  </si>
  <si>
    <t>toner pro Brother TN-2411</t>
  </si>
  <si>
    <t>cartridge pro Epson WF-5620 - černá</t>
  </si>
  <si>
    <t>cartridge pro Epson WF-5620 - Modrá</t>
  </si>
  <si>
    <t>cartridge pro Epson WF-5620 - Purpurová</t>
  </si>
  <si>
    <t>cartridge pro Epson WF-5620 - žlutá</t>
  </si>
  <si>
    <t>TN-2411</t>
  </si>
  <si>
    <t>originál</t>
  </si>
  <si>
    <t>C13T79144010</t>
  </si>
  <si>
    <t>C13T79114010</t>
  </si>
  <si>
    <t>C13T79134010</t>
  </si>
  <si>
    <t>C13T79124010</t>
  </si>
  <si>
    <t>ZŠ a MŠ Cihelní</t>
  </si>
  <si>
    <t xml:space="preserve">48004537       </t>
  </si>
  <si>
    <t>CZ48004537</t>
  </si>
  <si>
    <t xml:space="preserve">Cihelní 1666, 735 06 Karviná-Nové Město </t>
  </si>
  <si>
    <t>Základní škola a Mateřská škola Cihelní, Karviná, příspěvková organizace</t>
  </si>
  <si>
    <t>7batxeb</t>
  </si>
  <si>
    <t>epodatelna@karvina.cz</t>
  </si>
  <si>
    <t xml:space="preserve">Mgr. Zdeněk Jelínek,  telefon 596 311 297  </t>
  </si>
  <si>
    <t>Nákup spotřebního materiálu 05/2023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</si>
</sst>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0"/>
    <numFmt numFmtId="178" formatCode="General"/>
  </numFmts>
  <fonts count="22">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0"/>
      <color rgb="FFC00000"/>
      <name val="Calibri"/>
      <family val="2"/>
      <scheme val="minor"/>
    </font>
    <font>
      <b/>
      <sz val="11"/>
      <color theme="0"/>
      <name val="Calibri"/>
      <family val="2"/>
      <scheme val="minor"/>
    </font>
    <font>
      <sz val="11"/>
      <color theme="0"/>
      <name val="Calibri"/>
      <family val="2"/>
      <scheme val="minor"/>
    </font>
    <font>
      <u val="single"/>
      <sz val="11"/>
      <color theme="1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6">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theme="9"/>
        <bgColor indexed="64"/>
      </patternFill>
    </fill>
    <fill>
      <patternFill patternType="solid">
        <fgColor rgb="FF660066"/>
        <bgColor indexed="64"/>
      </patternFill>
    </fill>
  </fills>
  <borders count="9">
    <border>
      <left/>
      <right/>
      <top/>
      <bottom/>
      <diagonal/>
    </border>
    <border>
      <left/>
      <right/>
      <top style="medium">
        <color theme="1" tint="0.49998000264167786"/>
      </top>
      <bottom/>
    </border>
    <border>
      <left style="medium">
        <color theme="1" tint="0.49998000264167786"/>
      </left>
      <right/>
      <top/>
      <bottom/>
    </border>
    <border>
      <left/>
      <right style="medium">
        <color theme="1" tint="0.49998000264167786"/>
      </right>
      <top/>
      <bottom/>
    </border>
    <border>
      <left/>
      <right/>
      <top/>
      <bottom style="medium">
        <color theme="1" tint="0.49998000264167786"/>
      </bottom>
    </border>
    <border>
      <left/>
      <right style="medium">
        <color theme="1" tint="0.49998000264167786"/>
      </right>
      <top/>
      <bottom style="medium">
        <color theme="1" tint="0.49998000264167786"/>
      </bottom>
    </border>
    <border>
      <left/>
      <right style="medium">
        <color theme="1" tint="0.49998000264167786"/>
      </right>
      <top style="medium">
        <color theme="1" tint="0.49998000264167786"/>
      </top>
      <bottom/>
    </border>
    <border>
      <left style="medium">
        <color theme="1" tint="0.49998000264167786"/>
      </left>
      <right/>
      <top style="medium">
        <color theme="1" tint="0.49998000264167786"/>
      </top>
      <bottom/>
    </border>
    <border>
      <left style="medium">
        <color theme="1" tint="0.49998000264167786"/>
      </left>
      <right/>
      <top/>
      <bottom style="medium">
        <color theme="1" tint="0.49998000264167786"/>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6" fillId="4" borderId="0" applyNumberFormat="0" applyBorder="0" applyAlignment="0" applyProtection="0"/>
    <xf numFmtId="0" fontId="17" fillId="0" borderId="0" applyNumberFormat="0" applyFill="0" applyBorder="0" applyAlignment="0" applyProtection="0"/>
  </cellStyleXfs>
  <cellXfs count="79">
    <xf numFmtId="0" fontId="0" fillId="0" borderId="0" xfId="0"/>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7" fillId="0" borderId="0" xfId="0" applyFont="1" applyBorder="1" applyAlignment="1">
      <alignment horizontal="right"/>
    </xf>
    <xf numFmtId="0" fontId="13" fillId="0" borderId="0" xfId="0" applyFont="1" applyBorder="1"/>
    <xf numFmtId="0" fontId="3" fillId="0" borderId="0" xfId="0" applyFont="1" applyFill="1" applyBorder="1" applyAlignment="1">
      <alignment vertical="top" wrapText="1"/>
    </xf>
    <xf numFmtId="1" fontId="3" fillId="0" borderId="0" xfId="20" applyNumberFormat="1" applyFont="1" applyFill="1" applyBorder="1" applyAlignment="1">
      <alignment horizontal="center" vertical="top"/>
    </xf>
    <xf numFmtId="44" fontId="10" fillId="3" borderId="0" xfId="22" applyNumberFormat="1" applyFont="1" applyBorder="1" applyAlignment="1">
      <alignment vertical="top"/>
    </xf>
    <xf numFmtId="44" fontId="3" fillId="0" borderId="0" xfId="21" applyNumberFormat="1" applyFont="1" applyFill="1" applyBorder="1" applyAlignment="1">
      <alignment vertical="top"/>
    </xf>
    <xf numFmtId="44" fontId="4" fillId="0" borderId="0" xfId="21" applyNumberFormat="1" applyFont="1" applyFill="1" applyBorder="1" applyAlignment="1">
      <alignment vertical="top"/>
    </xf>
    <xf numFmtId="0" fontId="3" fillId="0" borderId="0" xfId="0" applyFont="1" applyFill="1" applyBorder="1" applyAlignment="1">
      <alignment horizontal="center" vertical="top" wrapText="1"/>
    </xf>
    <xf numFmtId="0" fontId="3" fillId="0" borderId="0" xfId="0" applyFont="1" applyFill="1" applyBorder="1" applyAlignment="1">
      <alignment horizontal="center" vertical="center"/>
    </xf>
    <xf numFmtId="44" fontId="14" fillId="0" borderId="0" xfId="0" applyNumberFormat="1" applyFont="1" applyFill="1" applyBorder="1"/>
    <xf numFmtId="0" fontId="3" fillId="0" borderId="0" xfId="0" applyFont="1"/>
    <xf numFmtId="0" fontId="5" fillId="0" borderId="0" xfId="0" applyFont="1" applyBorder="1" applyAlignment="1">
      <alignment horizontal="center"/>
    </xf>
    <xf numFmtId="0" fontId="3" fillId="0" borderId="0" xfId="0" applyFont="1" applyBorder="1" applyAlignment="1">
      <alignment horizontal="right"/>
    </xf>
    <xf numFmtId="0" fontId="0" fillId="0" borderId="0" xfId="0" applyBorder="1"/>
    <xf numFmtId="0" fontId="8" fillId="3" borderId="0" xfId="22" applyFont="1" applyBorder="1" applyAlignment="1">
      <alignment/>
    </xf>
    <xf numFmtId="0" fontId="2" fillId="0" borderId="0" xfId="0" applyFont="1" applyBorder="1"/>
    <xf numFmtId="0" fontId="2" fillId="0" borderId="0" xfId="0" applyFont="1" applyBorder="1" applyAlignment="1">
      <alignment wrapText="1"/>
    </xf>
    <xf numFmtId="0" fontId="3" fillId="0" borderId="0" xfId="0" applyNumberFormat="1" applyFont="1" applyFill="1" applyBorder="1" applyAlignment="1">
      <alignment horizontal="center" vertical="top" wrapText="1"/>
    </xf>
    <xf numFmtId="1" fontId="3" fillId="0" borderId="0" xfId="20" applyNumberFormat="1" applyFont="1" applyFill="1" applyBorder="1" applyAlignment="1">
      <alignment horizontal="center" vertical="top"/>
    </xf>
    <xf numFmtId="44" fontId="10" fillId="3" borderId="0" xfId="22" applyNumberFormat="1" applyFont="1" applyBorder="1" applyAlignment="1">
      <alignment vertical="top"/>
    </xf>
    <xf numFmtId="44" fontId="3" fillId="0" borderId="0" xfId="21" applyNumberFormat="1" applyFont="1" applyFill="1" applyBorder="1" applyAlignment="1">
      <alignment vertical="top"/>
    </xf>
    <xf numFmtId="44" fontId="4" fillId="0" borderId="0" xfId="21" applyNumberFormat="1" applyFont="1" applyFill="1" applyBorder="1" applyAlignment="1">
      <alignment vertical="top"/>
    </xf>
    <xf numFmtId="44" fontId="10" fillId="3" borderId="0" xfId="20" applyFont="1" applyFill="1" applyBorder="1"/>
    <xf numFmtId="44" fontId="12" fillId="0" borderId="0" xfId="0" applyNumberFormat="1" applyFont="1" applyFill="1" applyBorder="1"/>
    <xf numFmtId="0" fontId="2" fillId="3" borderId="0" xfId="22" applyFont="1" applyBorder="1" applyAlignment="1">
      <alignment horizontal="center" vertical="center"/>
    </xf>
    <xf numFmtId="0" fontId="2" fillId="3" borderId="0" xfId="22" applyFont="1" applyBorder="1" applyAlignment="1">
      <alignment horizontal="center"/>
    </xf>
    <xf numFmtId="0" fontId="9" fillId="3" borderId="0" xfId="22" applyFont="1" applyBorder="1"/>
    <xf numFmtId="0" fontId="10" fillId="3" borderId="0" xfId="22" applyFont="1" applyBorder="1"/>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44" fontId="12" fillId="0" borderId="0" xfId="0" applyNumberFormat="1" applyFont="1" applyFill="1" applyBorder="1"/>
    <xf numFmtId="44" fontId="14" fillId="0" borderId="0" xfId="0" applyNumberFormat="1" applyFont="1" applyFill="1" applyBorder="1"/>
    <xf numFmtId="0" fontId="7" fillId="0" borderId="0" xfId="24" applyFont="1" applyAlignment="1">
      <alignment vertical="center"/>
    </xf>
    <xf numFmtId="44" fontId="11" fillId="0" borderId="0" xfId="0" applyNumberFormat="1" applyFont="1" applyFill="1" applyBorder="1"/>
    <xf numFmtId="0" fontId="8" fillId="0" borderId="1" xfId="0" applyFont="1" applyBorder="1" applyAlignment="1">
      <alignment/>
    </xf>
    <xf numFmtId="0" fontId="7" fillId="0" borderId="1" xfId="0" applyFont="1" applyBorder="1" applyAlignment="1">
      <alignment horizontal="right"/>
    </xf>
    <xf numFmtId="0" fontId="9" fillId="3" borderId="0" xfId="22" applyFont="1" applyBorder="1" applyAlignment="1">
      <alignment horizontal="left"/>
    </xf>
    <xf numFmtId="0" fontId="9" fillId="3" borderId="0" xfId="22" applyFont="1" applyBorder="1" applyAlignment="1">
      <alignment horizontal="left" wrapText="1"/>
    </xf>
    <xf numFmtId="0" fontId="13" fillId="0" borderId="0" xfId="0" applyFont="1" applyBorder="1" applyAlignment="1">
      <alignment horizontal="lef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Border="1" applyAlignment="1">
      <alignment horizontal="center"/>
    </xf>
    <xf numFmtId="0" fontId="3" fillId="0" borderId="2" xfId="0" applyFont="1" applyBorder="1" applyAlignment="1">
      <alignment horizontal="right"/>
    </xf>
    <xf numFmtId="0" fontId="3" fillId="0" borderId="0" xfId="0" applyFont="1" applyBorder="1" applyAlignment="1">
      <alignment horizontal="right"/>
    </xf>
    <xf numFmtId="0" fontId="10" fillId="0" borderId="0" xfId="0" applyFont="1" applyBorder="1" applyAlignment="1">
      <alignment horizontal="left"/>
    </xf>
    <xf numFmtId="0" fontId="10" fillId="0" borderId="3" xfId="0" applyFont="1" applyBorder="1" applyAlignment="1">
      <alignment horizontal="left"/>
    </xf>
    <xf numFmtId="0" fontId="10" fillId="0" borderId="4" xfId="0" applyFont="1" applyBorder="1" applyAlignment="1">
      <alignment horizontal="left"/>
    </xf>
    <xf numFmtId="0" fontId="10" fillId="0" borderId="5" xfId="0" applyFont="1" applyBorder="1" applyAlignment="1">
      <alignment horizontal="left"/>
    </xf>
    <xf numFmtId="0" fontId="0" fillId="0" borderId="0" xfId="0" applyBorder="1" applyAlignment="1">
      <alignment horizontal="center"/>
    </xf>
    <xf numFmtId="0" fontId="15" fillId="5" borderId="0" xfId="0" applyFont="1" applyFill="1" applyBorder="1" applyAlignment="1">
      <alignment horizontal="center"/>
    </xf>
    <xf numFmtId="0" fontId="0" fillId="0" borderId="0" xfId="0" applyFont="1" applyBorder="1" applyAlignment="1">
      <alignment horizontal="left"/>
    </xf>
    <xf numFmtId="0" fontId="8" fillId="0" borderId="0" xfId="0" applyFont="1" applyBorder="1" applyAlignment="1">
      <alignment horizontal="left"/>
    </xf>
    <xf numFmtId="0" fontId="15" fillId="4" borderId="0" xfId="23" applyFont="1" applyBorder="1" applyAlignment="1">
      <alignment horizontal="center"/>
    </xf>
    <xf numFmtId="0" fontId="0" fillId="0" borderId="0" xfId="0" applyFont="1" applyFill="1" applyBorder="1" applyAlignment="1">
      <alignment horizontal="left" wrapText="1"/>
    </xf>
    <xf numFmtId="49" fontId="10" fillId="0" borderId="1" xfId="0" applyNumberFormat="1" applyFont="1" applyBorder="1" applyAlignment="1">
      <alignment horizontal="left"/>
    </xf>
    <xf numFmtId="49" fontId="10" fillId="0" borderId="6" xfId="0" applyNumberFormat="1" applyFont="1" applyBorder="1" applyAlignment="1">
      <alignment horizontal="left"/>
    </xf>
    <xf numFmtId="49" fontId="8" fillId="3" borderId="0" xfId="22" applyNumberFormat="1" applyFont="1" applyBorder="1" applyAlignment="1">
      <alignment horizontal="left"/>
    </xf>
    <xf numFmtId="0" fontId="0" fillId="0" borderId="0" xfId="0" applyBorder="1" applyAlignment="1">
      <alignment horizontal="right"/>
    </xf>
    <xf numFmtId="0" fontId="0" fillId="0" borderId="0" xfId="0" applyBorder="1" applyAlignment="1">
      <alignment horizontal="left"/>
    </xf>
    <xf numFmtId="0" fontId="3" fillId="0" borderId="7" xfId="0" applyFont="1" applyBorder="1" applyAlignment="1">
      <alignment horizontal="right"/>
    </xf>
    <xf numFmtId="0" fontId="3" fillId="0" borderId="1" xfId="0" applyFont="1" applyBorder="1" applyAlignment="1">
      <alignment horizontal="right"/>
    </xf>
    <xf numFmtId="0" fontId="3" fillId="0" borderId="8" xfId="0" applyFont="1" applyBorder="1" applyAlignment="1">
      <alignment horizontal="right"/>
    </xf>
    <xf numFmtId="0" fontId="3" fillId="0" borderId="4" xfId="0" applyFont="1" applyBorder="1" applyAlignment="1">
      <alignment horizontal="right"/>
    </xf>
  </cellXfs>
  <cellStyles count="11">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 name="Zvýraznění 6" xfId="23"/>
    <cellStyle name="Hypertextový odkaz" xfId="24"/>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0070C0"/>
        <condense val="0"/>
        <extend val="0"/>
      </font>
      <numFmt numFmtId="44" formatCode="_-* #,##0.00\ &quot;Kč&quot;_-;\-* #,##0.00\ &quot;Kč&quot;_-;_-* &quot;-&quot;??\ &quot;Kč&quot;_-;_-@_-"/>
      <fill>
        <patternFill patternType="none"/>
      </fill>
      <border>
        <left/>
        <right/>
        <top/>
        <bottom/>
      </border>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1"/>
        <name val="Calibri"/>
        <color theme="8" tint="-0.24997000396251678"/>
      </font>
      <alignment vertical="top" textRotation="0" wrapText="1" shrinkToFit="1" readingOrder="0"/>
    </dxf>
    <dxf>
      <font>
        <i val="0"/>
        <u val="none"/>
        <strike val="0"/>
        <sz val="10"/>
        <name val="Calibri"/>
      </font>
      <numFmt numFmtId="177" formatCode="0"/>
      <fill>
        <patternFill patternType="none"/>
      </fill>
      <alignment horizontal="center" vertical="top" textRotation="0" wrapText="1" shrinkToFit="1" readingOrder="0"/>
    </dxf>
    <dxf>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b val="0"/>
        <i val="0"/>
        <u val="none"/>
        <strike val="0"/>
        <sz val="10"/>
        <name val="Calibri"/>
      </font>
      <fill>
        <patternFill patternType="none"/>
      </fill>
      <alignment horizontal="general" vertical="top" textRotation="0" wrapText="1" shrinkToFit="1" readingOrder="0"/>
    </dxf>
    <dxf>
      <font>
        <b val="0"/>
        <i val="0"/>
        <u val="none"/>
        <strike val="0"/>
        <sz val="10"/>
        <name val="Calibri"/>
      </font>
      <numFmt numFmtId="178" formatCode="General"/>
      <fill>
        <patternFill patternType="none"/>
      </fill>
      <alignment horizontal="center" vertical="top" textRotation="0" wrapText="1" shrinkToFit="1" readingOrder="0"/>
    </dxf>
    <dxf>
      <font>
        <i val="0"/>
        <u val="none"/>
        <strike val="0"/>
        <sz val="10"/>
        <name val="Calibri"/>
      </font>
      <border>
        <left style="thin"/>
        <right style="thin"/>
        <top/>
        <bottom/>
        <vertical style="thin"/>
        <horizontal style="thin"/>
      </border>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border>
        <left style="thin"/>
        <right style="thin"/>
        <top/>
        <bottom/>
        <vertical style="thin"/>
        <horizontal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38</xdr:row>
      <xdr:rowOff>123825</xdr:rowOff>
    </xdr:from>
    <xdr:ext cx="9315450" cy="12782550"/>
    <xdr:sp macro="" textlink="">
      <xdr:nvSpPr>
        <xdr:cNvPr id="2" name="TextovéPole 1"/>
        <xdr:cNvSpPr txBox="1"/>
      </xdr:nvSpPr>
      <xdr:spPr>
        <a:xfrm>
          <a:off x="171450" y="763905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tables/table1.xml><?xml version="1.0" encoding="utf-8"?>
<table xmlns="http://schemas.openxmlformats.org/spreadsheetml/2006/main" id="1" name="Tabulka1" displayName="Tabulka1" ref="B14:J20" totalsRowCount="1" headerRowDxfId="20" dataDxfId="19" totalsRowDxfId="18">
  <sortState ref="B6:J44">
    <sortCondition sortBy="value" ref="C6:C44"/>
  </sortState>
  <tableColumns count="9">
    <tableColumn id="1" name="Poř." dataDxfId="17" totalsRowLabel="Celkem" totalsRowDxfId="8">
      <calculatedColumnFormula>ROW(Tabulka1[[#This Row],[Poř.]])-14</calculatedColumnFormula>
    </tableColumn>
    <tableColumn id="2" name="Položka-typ" dataDxfId="16" totalsRowDxfId="7"/>
    <tableColumn id="3" name="Položka-popis" dataDxfId="15" totalsRowDxfId="6"/>
    <tableColumn id="9" name="Typ / výrobce" dataDxfId="14" totalsRowDxfId="5"/>
    <tableColumn id="4" name="Počet kusů" dataDxfId="13" totalsRowDxfId="4"/>
    <tableColumn id="5" name="Jednotková cena bez DPH" dataDxfId="12" totalsRowFunction="custom" totalsRowDxfId="3">
      <totalsRowFormula>SUM(G15:G19)</totalsRowFormula>
    </tableColumn>
    <tableColumn id="6" name="Nabídková cena bez DPH" dataDxfId="11" totalsRowFunction="sum" totalsRowDxfId="2">
      <calculatedColumnFormula>Tabulka1[[#This Row],[Počet kusů]]*Tabulka1[[#This Row],[Jednotková cena bez DPH]]</calculatedColumnFormula>
    </tableColumn>
    <tableColumn id="7" name="DPH" dataDxfId="10" totalsRowFunction="sum" totalsRowDxfId="1"/>
    <tableColumn id="8" name="Nabídková cena s DPH" dataDxfId="9" totalsRowFunction="sum" totalsRowDxfId="0"/>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tonermax.cz/naplne-tiskarny/epson-workforce-pro-wf-5620-cartridge/epson-79-c13t79124010.htm" TargetMode="External" /><Relationship Id="rId2" Type="http://schemas.openxmlformats.org/officeDocument/2006/relationships/hyperlink" Target="https://tonermax.cz/naplne-tiskarny/epson-workforce-pro-wf-5620-cartridge/epson-79-c13t79144010.htm" TargetMode="External" /><Relationship Id="rId3" Type="http://schemas.openxmlformats.org/officeDocument/2006/relationships/hyperlink" Target="https://tonermax.cz/naplne-tiskarny/epson-workforce-pro-wf-5620-cartridge/epson-79-c13t79114010.htm" TargetMode="External" /><Relationship Id="rId4" Type="http://schemas.openxmlformats.org/officeDocument/2006/relationships/hyperlink" Target="https://tonermax.cz/naplne-tiskarny/epson-workforce-pro-wf-5620-cartridge/epson-79-c13t79134010.htm" TargetMode="External" /><Relationship Id="rId5" Type="http://schemas.openxmlformats.org/officeDocument/2006/relationships/vmlDrawing" Target="../drawings/vmlDrawing1.vml" /><Relationship Id="rId6" Type="http://schemas.openxmlformats.org/officeDocument/2006/relationships/table" Target="../tables/table1.x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4"/>
  <sheetViews>
    <sheetView showGridLines="0" tabSelected="1" workbookViewId="0" topLeftCell="A1">
      <selection activeCell="H14" sqref="H14"/>
    </sheetView>
  </sheetViews>
  <sheetFormatPr defaultColWidth="9.140625" defaultRowHeight="15"/>
  <cols>
    <col min="1" max="1" width="2.421875" style="27" customWidth="1"/>
    <col min="2" max="2" width="6.140625" style="27" customWidth="1"/>
    <col min="3" max="3" width="13.57421875" style="27" customWidth="1"/>
    <col min="4" max="4" width="47.421875" style="27" customWidth="1"/>
    <col min="5" max="5" width="11.28125" style="27" customWidth="1"/>
    <col min="6" max="6" width="8.57421875" style="27" customWidth="1"/>
    <col min="7" max="7" width="14.00390625" style="27" customWidth="1"/>
    <col min="8" max="8" width="13.421875" style="27" customWidth="1"/>
    <col min="9" max="9" width="13.140625" style="27" customWidth="1"/>
    <col min="10" max="10" width="12.7109375" style="29" customWidth="1"/>
    <col min="11" max="16384" width="9.140625" style="27" customWidth="1"/>
  </cols>
  <sheetData>
    <row r="1" spans="2:10" ht="15">
      <c r="B1" s="59" t="s">
        <v>23</v>
      </c>
      <c r="C1" s="59"/>
      <c r="D1" s="8" t="s">
        <v>10</v>
      </c>
      <c r="E1" s="8"/>
      <c r="F1" s="8"/>
      <c r="G1" s="8"/>
      <c r="H1" s="8"/>
      <c r="I1" s="8"/>
      <c r="J1" s="8"/>
    </row>
    <row r="2" spans="2:10" ht="15">
      <c r="B2" s="59" t="s">
        <v>20</v>
      </c>
      <c r="C2" s="59"/>
      <c r="D2" s="67" t="s">
        <v>56</v>
      </c>
      <c r="E2" s="67"/>
      <c r="F2" s="67"/>
      <c r="G2" s="67"/>
      <c r="H2" s="67"/>
      <c r="I2" s="67"/>
      <c r="J2" s="67"/>
    </row>
    <row r="3" spans="2:10" ht="15">
      <c r="B3" s="59" t="s">
        <v>21</v>
      </c>
      <c r="C3" s="59"/>
      <c r="D3" s="67" t="s">
        <v>36</v>
      </c>
      <c r="E3" s="67"/>
      <c r="F3" s="67"/>
      <c r="G3" s="67"/>
      <c r="H3" s="67"/>
      <c r="I3" s="67"/>
      <c r="J3" s="67"/>
    </row>
    <row r="4" spans="2:10" ht="15.75" thickBot="1">
      <c r="B4" s="5"/>
      <c r="C4" s="5"/>
      <c r="D4" s="6"/>
      <c r="E4" s="6"/>
      <c r="F4" s="6"/>
      <c r="G4" s="6"/>
      <c r="H4" s="6"/>
      <c r="I4" s="6"/>
      <c r="J4" s="6"/>
    </row>
    <row r="5" spans="2:10" ht="15">
      <c r="B5" s="75" t="s">
        <v>14</v>
      </c>
      <c r="C5" s="76"/>
      <c r="D5" s="50" t="s">
        <v>48</v>
      </c>
      <c r="E5" s="51" t="s">
        <v>12</v>
      </c>
      <c r="F5" s="70" t="s">
        <v>49</v>
      </c>
      <c r="G5" s="70"/>
      <c r="H5" s="51" t="s">
        <v>13</v>
      </c>
      <c r="I5" s="70" t="s">
        <v>50</v>
      </c>
      <c r="J5" s="71"/>
    </row>
    <row r="6" spans="2:10" ht="15">
      <c r="B6" s="58" t="s">
        <v>15</v>
      </c>
      <c r="C6" s="59"/>
      <c r="D6" s="60" t="s">
        <v>51</v>
      </c>
      <c r="E6" s="60"/>
      <c r="F6" s="60"/>
      <c r="G6" s="60"/>
      <c r="H6" s="60"/>
      <c r="I6" s="60"/>
      <c r="J6" s="61"/>
    </row>
    <row r="7" spans="2:10" ht="15">
      <c r="B7" s="58" t="s">
        <v>16</v>
      </c>
      <c r="C7" s="59"/>
      <c r="D7" s="60" t="s">
        <v>52</v>
      </c>
      <c r="E7" s="60"/>
      <c r="F7" s="60"/>
      <c r="G7" s="60"/>
      <c r="H7" s="60"/>
      <c r="I7" s="60"/>
      <c r="J7" s="61"/>
    </row>
    <row r="8" spans="2:10" ht="15">
      <c r="B8" s="58" t="s">
        <v>17</v>
      </c>
      <c r="C8" s="59"/>
      <c r="D8" s="7" t="s">
        <v>53</v>
      </c>
      <c r="E8" s="14" t="s">
        <v>22</v>
      </c>
      <c r="F8" s="60" t="s">
        <v>54</v>
      </c>
      <c r="G8" s="60"/>
      <c r="H8" s="60"/>
      <c r="I8" s="60"/>
      <c r="J8" s="61"/>
    </row>
    <row r="9" spans="2:10" ht="15.75" thickBot="1">
      <c r="B9" s="77" t="s">
        <v>18</v>
      </c>
      <c r="C9" s="78"/>
      <c r="D9" s="62" t="s">
        <v>55</v>
      </c>
      <c r="E9" s="62"/>
      <c r="F9" s="62"/>
      <c r="G9" s="62"/>
      <c r="H9" s="62"/>
      <c r="I9" s="62"/>
      <c r="J9" s="63"/>
    </row>
    <row r="10" spans="2:10" ht="15">
      <c r="B10" s="73"/>
      <c r="C10" s="73"/>
      <c r="D10" s="74"/>
      <c r="E10" s="74"/>
      <c r="F10" s="74"/>
      <c r="G10" s="74"/>
      <c r="H10" s="74"/>
      <c r="I10" s="74"/>
      <c r="J10" s="74"/>
    </row>
    <row r="11" spans="2:10" ht="15">
      <c r="B11" s="59" t="s">
        <v>19</v>
      </c>
      <c r="C11" s="59"/>
      <c r="D11" s="28"/>
      <c r="E11" s="26" t="s">
        <v>12</v>
      </c>
      <c r="F11" s="72"/>
      <c r="G11" s="72"/>
      <c r="H11" s="26" t="s">
        <v>13</v>
      </c>
      <c r="I11" s="72"/>
      <c r="J11" s="72"/>
    </row>
    <row r="12" spans="2:10" ht="15">
      <c r="B12" s="64"/>
      <c r="C12" s="64"/>
      <c r="D12" s="64"/>
      <c r="E12" s="64"/>
      <c r="F12" s="64"/>
      <c r="G12" s="64"/>
      <c r="H12" s="64"/>
      <c r="I12" s="64"/>
      <c r="J12" s="64"/>
    </row>
    <row r="13" spans="2:10" ht="15">
      <c r="B13" s="57" t="s">
        <v>11</v>
      </c>
      <c r="C13" s="57"/>
      <c r="D13" s="57"/>
      <c r="E13" s="57"/>
      <c r="F13" s="57"/>
      <c r="G13" s="57"/>
      <c r="H13" s="57"/>
      <c r="I13" s="57"/>
      <c r="J13" s="57"/>
    </row>
    <row r="14" spans="2:11" s="29" customFormat="1" ht="26.25">
      <c r="B14" s="2" t="s">
        <v>0</v>
      </c>
      <c r="C14" s="2" t="s">
        <v>6</v>
      </c>
      <c r="D14" s="2" t="s">
        <v>7</v>
      </c>
      <c r="E14" s="2" t="s">
        <v>9</v>
      </c>
      <c r="F14" s="3" t="s">
        <v>1</v>
      </c>
      <c r="G14" s="2" t="s">
        <v>5</v>
      </c>
      <c r="H14" s="2" t="s">
        <v>2</v>
      </c>
      <c r="I14" s="2" t="s">
        <v>3</v>
      </c>
      <c r="J14" s="2" t="s">
        <v>4</v>
      </c>
      <c r="K14" s="30"/>
    </row>
    <row r="15" spans="2:11" s="29" customFormat="1" ht="15">
      <c r="B15" s="21">
        <f>ROW(Tabulka1[[#This Row],[Poř.]])-14</f>
        <v>1</v>
      </c>
      <c r="C15" s="24" t="s">
        <v>42</v>
      </c>
      <c r="D15" s="16" t="s">
        <v>37</v>
      </c>
      <c r="E15" s="16" t="s">
        <v>43</v>
      </c>
      <c r="F15" s="17">
        <v>3</v>
      </c>
      <c r="G15" s="18"/>
      <c r="H15" s="19">
        <f>Tabulka1[[#This Row],[Počet kusů]]*Tabulka1[[#This Row],[Jednotková cena bez DPH]]</f>
        <v>0</v>
      </c>
      <c r="I15" s="19"/>
      <c r="J15" s="20"/>
      <c r="K15" s="30"/>
    </row>
    <row r="16" spans="2:11" s="29" customFormat="1" ht="15">
      <c r="B16" s="21">
        <f>ROW(Tabulka1[[#This Row],[Poř.]])-14</f>
        <v>2</v>
      </c>
      <c r="C16" s="48" t="s">
        <v>45</v>
      </c>
      <c r="D16" s="16" t="s">
        <v>38</v>
      </c>
      <c r="E16" s="16" t="s">
        <v>43</v>
      </c>
      <c r="F16" s="17">
        <v>1</v>
      </c>
      <c r="G16" s="18"/>
      <c r="H16" s="19">
        <f>Tabulka1[[#This Row],[Počet kusů]]*Tabulka1[[#This Row],[Jednotková cena bez DPH]]</f>
        <v>0</v>
      </c>
      <c r="I16" s="19"/>
      <c r="J16" s="20"/>
      <c r="K16" s="30"/>
    </row>
    <row r="17" spans="2:11" s="29" customFormat="1" ht="15">
      <c r="B17" s="21">
        <f>ROW(Tabulka1[[#This Row],[Poř.]])-14</f>
        <v>3</v>
      </c>
      <c r="C17" s="48" t="s">
        <v>47</v>
      </c>
      <c r="D17" s="16" t="s">
        <v>39</v>
      </c>
      <c r="E17" s="16" t="s">
        <v>43</v>
      </c>
      <c r="F17" s="17">
        <v>1</v>
      </c>
      <c r="G17" s="18"/>
      <c r="H17" s="19">
        <f>Tabulka1[[#This Row],[Počet kusů]]*Tabulka1[[#This Row],[Jednotková cena bez DPH]]</f>
        <v>0</v>
      </c>
      <c r="I17" s="19"/>
      <c r="J17" s="20"/>
      <c r="K17" s="30"/>
    </row>
    <row r="18" spans="2:11" s="29" customFormat="1" ht="15">
      <c r="B18" s="31">
        <f>ROW(Tabulka1[[#This Row],[Poř.]])-14</f>
        <v>4</v>
      </c>
      <c r="C18" s="48" t="s">
        <v>46</v>
      </c>
      <c r="D18" s="16" t="s">
        <v>40</v>
      </c>
      <c r="E18" s="16" t="s">
        <v>43</v>
      </c>
      <c r="F18" s="32">
        <v>1</v>
      </c>
      <c r="G18" s="33"/>
      <c r="H18" s="34">
        <f>Tabulka1[[#This Row],[Počet kusů]]*Tabulka1[[#This Row],[Jednotková cena bez DPH]]</f>
        <v>0</v>
      </c>
      <c r="I18" s="34"/>
      <c r="J18" s="35"/>
      <c r="K18" s="30"/>
    </row>
    <row r="19" spans="2:11" s="29" customFormat="1" ht="15">
      <c r="B19" s="31">
        <f>ROW(Tabulka1[[#This Row],[Poř.]])-14</f>
        <v>5</v>
      </c>
      <c r="C19" s="48" t="s">
        <v>44</v>
      </c>
      <c r="D19" s="16" t="s">
        <v>41</v>
      </c>
      <c r="E19" s="16" t="s">
        <v>43</v>
      </c>
      <c r="F19" s="32">
        <v>1</v>
      </c>
      <c r="G19" s="33"/>
      <c r="H19" s="34">
        <f>Tabulka1[[#This Row],[Počet kusů]]*Tabulka1[[#This Row],[Jednotková cena bez DPH]]</f>
        <v>0</v>
      </c>
      <c r="I19" s="34"/>
      <c r="J19" s="35"/>
      <c r="K19" s="30"/>
    </row>
    <row r="20" spans="2:10" ht="18" customHeight="1">
      <c r="B20" s="42" t="s">
        <v>8</v>
      </c>
      <c r="C20" s="43"/>
      <c r="D20" s="44"/>
      <c r="E20" s="43"/>
      <c r="F20" s="45"/>
      <c r="G20" s="49">
        <f>SUM(G15:G19)</f>
        <v>0</v>
      </c>
      <c r="H20" s="46">
        <f>SUBTOTAL(109,[Nabídková cena bez DPH])</f>
        <v>0</v>
      </c>
      <c r="I20" s="46">
        <f>SUBTOTAL(109,[DPH])</f>
        <v>0</v>
      </c>
      <c r="J20" s="47">
        <f>SUBTOTAL(109,[Nabídková cena s DPH])</f>
        <v>0</v>
      </c>
    </row>
    <row r="21" spans="2:10" ht="18" customHeight="1">
      <c r="B21" s="68" t="s">
        <v>33</v>
      </c>
      <c r="C21" s="68"/>
      <c r="D21" s="68"/>
      <c r="E21" s="68"/>
      <c r="F21" s="68"/>
      <c r="G21" s="68"/>
      <c r="H21" s="68"/>
      <c r="I21" s="68"/>
      <c r="J21" s="68"/>
    </row>
    <row r="22" spans="2:10" ht="18" customHeight="1">
      <c r="B22" s="29"/>
      <c r="C22" s="69" t="s">
        <v>34</v>
      </c>
      <c r="D22" s="69"/>
      <c r="E22" s="69"/>
      <c r="F22" s="22"/>
      <c r="G22" s="36"/>
      <c r="H22" s="37"/>
      <c r="I22" s="37"/>
      <c r="J22" s="23">
        <f>G22</f>
        <v>0</v>
      </c>
    </row>
    <row r="23" ht="15">
      <c r="J23" s="27"/>
    </row>
    <row r="24" spans="2:10" ht="15">
      <c r="B24" s="65" t="s">
        <v>24</v>
      </c>
      <c r="C24" s="65"/>
      <c r="D24" s="65"/>
      <c r="E24" s="65"/>
      <c r="F24" s="65"/>
      <c r="G24" s="65"/>
      <c r="H24" s="65"/>
      <c r="I24" s="65"/>
      <c r="J24" s="65"/>
    </row>
    <row r="25" spans="2:10" ht="15">
      <c r="B25" s="38" t="s">
        <v>25</v>
      </c>
      <c r="C25" s="66" t="s">
        <v>26</v>
      </c>
      <c r="D25" s="66"/>
      <c r="E25" s="66"/>
      <c r="F25" s="66"/>
      <c r="G25" s="66"/>
      <c r="H25" s="66"/>
      <c r="I25" s="66"/>
      <c r="J25" s="66"/>
    </row>
    <row r="26" spans="2:10" ht="15">
      <c r="B26" s="39"/>
      <c r="C26" s="66" t="s">
        <v>27</v>
      </c>
      <c r="D26" s="66"/>
      <c r="E26" s="66"/>
      <c r="F26" s="66"/>
      <c r="G26" s="66"/>
      <c r="H26" s="66"/>
      <c r="I26" s="66"/>
      <c r="J26" s="66"/>
    </row>
    <row r="27" spans="2:10" ht="15">
      <c r="B27" s="54" t="s">
        <v>28</v>
      </c>
      <c r="C27" s="54"/>
      <c r="D27" s="15" t="s">
        <v>29</v>
      </c>
      <c r="E27" s="54" t="s">
        <v>30</v>
      </c>
      <c r="F27" s="54"/>
      <c r="G27" s="54" t="s">
        <v>31</v>
      </c>
      <c r="H27" s="54"/>
      <c r="I27" s="54"/>
      <c r="J27" s="15" t="s">
        <v>32</v>
      </c>
    </row>
    <row r="28" spans="2:10" ht="15">
      <c r="B28" s="52"/>
      <c r="C28" s="52"/>
      <c r="D28" s="40"/>
      <c r="E28" s="52"/>
      <c r="F28" s="52"/>
      <c r="G28" s="53"/>
      <c r="H28" s="53"/>
      <c r="I28" s="53"/>
      <c r="J28" s="41"/>
    </row>
    <row r="29" spans="2:10" ht="15">
      <c r="B29" s="52"/>
      <c r="C29" s="52"/>
      <c r="D29" s="40"/>
      <c r="E29" s="52"/>
      <c r="F29" s="52"/>
      <c r="G29" s="53"/>
      <c r="H29" s="53"/>
      <c r="I29" s="53"/>
      <c r="J29" s="41"/>
    </row>
    <row r="30" spans="2:9" ht="15">
      <c r="B30" s="10"/>
      <c r="C30" s="9"/>
      <c r="D30" s="4"/>
      <c r="E30" s="9"/>
      <c r="F30" s="11"/>
      <c r="G30" s="12"/>
      <c r="H30" s="13"/>
      <c r="I30" s="13"/>
    </row>
    <row r="31" spans="2:5" ht="15">
      <c r="B31" s="56" t="s">
        <v>35</v>
      </c>
      <c r="C31" s="56"/>
      <c r="D31" s="56"/>
      <c r="E31" s="1"/>
    </row>
    <row r="32" spans="2:5" ht="15">
      <c r="B32" s="55"/>
      <c r="C32" s="55"/>
      <c r="D32" s="55"/>
      <c r="E32" s="25"/>
    </row>
    <row r="33" spans="2:5" ht="15">
      <c r="B33" s="25"/>
      <c r="C33" s="25"/>
      <c r="D33" s="25"/>
      <c r="E33" s="25"/>
    </row>
    <row r="34" spans="2:5" ht="15">
      <c r="B34" s="25"/>
      <c r="C34" s="25"/>
      <c r="D34" s="25"/>
      <c r="E34" s="25"/>
    </row>
    <row r="35" ht="15"/>
    <row r="36" ht="15"/>
    <row r="37"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sheetData>
  <mergeCells count="39">
    <mergeCell ref="B21:J21"/>
    <mergeCell ref="C22:E22"/>
    <mergeCell ref="F5:G5"/>
    <mergeCell ref="I5:J5"/>
    <mergeCell ref="I11:J11"/>
    <mergeCell ref="F8:J8"/>
    <mergeCell ref="B10:C10"/>
    <mergeCell ref="D10:J10"/>
    <mergeCell ref="B11:C11"/>
    <mergeCell ref="F11:G11"/>
    <mergeCell ref="B5:C5"/>
    <mergeCell ref="B7:C7"/>
    <mergeCell ref="B9:C9"/>
    <mergeCell ref="B2:C2"/>
    <mergeCell ref="B3:C3"/>
    <mergeCell ref="D2:J2"/>
    <mergeCell ref="D3:J3"/>
    <mergeCell ref="B1:C1"/>
    <mergeCell ref="B32:D32"/>
    <mergeCell ref="B31:D31"/>
    <mergeCell ref="B13:J13"/>
    <mergeCell ref="B6:C6"/>
    <mergeCell ref="D7:J7"/>
    <mergeCell ref="D9:J9"/>
    <mergeCell ref="D6:J6"/>
    <mergeCell ref="B12:J12"/>
    <mergeCell ref="B8:C8"/>
    <mergeCell ref="E28:F28"/>
    <mergeCell ref="G27:I27"/>
    <mergeCell ref="G28:I28"/>
    <mergeCell ref="B24:J24"/>
    <mergeCell ref="C25:J25"/>
    <mergeCell ref="C26:J26"/>
    <mergeCell ref="B29:C29"/>
    <mergeCell ref="E29:F29"/>
    <mergeCell ref="G29:I29"/>
    <mergeCell ref="B27:C27"/>
    <mergeCell ref="B28:C28"/>
    <mergeCell ref="E27:F27"/>
  </mergeCells>
  <hyperlinks>
    <hyperlink ref="C17" r:id="rId1" display="https://tonermax.cz/naplne-tiskarny/epson-workforce-pro-wf-5620-cartridge/epson-79-c13t79124010.htm"/>
    <hyperlink ref="C19" r:id="rId2" display="https://tonermax.cz/naplne-tiskarny/epson-workforce-pro-wf-5620-cartridge/epson-79-c13t79144010.htm"/>
    <hyperlink ref="C16" r:id="rId3" display="https://tonermax.cz/naplne-tiskarny/epson-workforce-pro-wf-5620-cartridge/epson-79-c13t79114010.htm"/>
    <hyperlink ref="C18" r:id="rId4" display="https://tonermax.cz/naplne-tiskarny/epson-workforce-pro-wf-5620-cartridge/epson-79-c13t79134010.htm"/>
  </hyperlinks>
  <printOptions/>
  <pageMargins left="0.25" right="0.25" top="0.75" bottom="0.75" header="0.3" footer="0.3"/>
  <pageSetup horizontalDpi="600" verticalDpi="600" orientation="landscape" paperSize="9" r:id="rId8"/>
  <drawing r:id="rId7"/>
  <legacyDrawing r:id="rId5"/>
  <tableParts>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Plačková Iva</cp:lastModifiedBy>
  <cp:lastPrinted>2022-11-09T09:16:23Z</cp:lastPrinted>
  <dcterms:created xsi:type="dcterms:W3CDTF">2018-09-24T12:46:32Z</dcterms:created>
  <dcterms:modified xsi:type="dcterms:W3CDTF">2023-01-23T11:35:51Z</dcterms:modified>
  <cp:category/>
  <cp:version/>
  <cp:contentType/>
  <cp:contentStatus/>
</cp:coreProperties>
</file>