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va.plackova\Downloads\"/>
    </mc:Choice>
  </mc:AlternateContent>
  <bookViews>
    <workbookView xWindow="0" yWindow="0" windowWidth="24000" windowHeight="9600"/>
  </bookViews>
  <sheets>
    <sheet name="Nabídka" sheetId="1" r:id="rId1"/>
    <sheet name="List1" sheetId="2" r:id="rId2"/>
  </sheets>
  <definedNames>
    <definedName name="MDK">#REF!</definedName>
    <definedName name="MMK">Tabulka1[]</definedName>
    <definedName name="Print_Area" localSheetId="0">Nabídka!$B:$I</definedName>
    <definedName name="RKK">#REF!</definedName>
    <definedName name="SSK">#REF!</definedName>
  </definedNames>
  <calcPr calcId="162913"/>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G17" i="1"/>
  <c r="H17" i="1" s="1"/>
  <c r="I17" i="1" s="1"/>
  <c r="B18" i="1"/>
  <c r="G18" i="1"/>
  <c r="H18" i="1" s="1"/>
  <c r="I18" i="1" s="1"/>
  <c r="B22" i="1" l="1"/>
  <c r="G22" i="1"/>
  <c r="H22" i="1" s="1"/>
  <c r="I22" i="1" s="1"/>
  <c r="B15" i="1" l="1"/>
  <c r="B16" i="1"/>
  <c r="B19" i="1"/>
  <c r="B20" i="1"/>
  <c r="B21" i="1"/>
  <c r="G15" i="1" l="1"/>
  <c r="G16" i="1"/>
  <c r="H16" i="1" s="1"/>
  <c r="I16" i="1" s="1"/>
  <c r="G19" i="1"/>
  <c r="H19" i="1" s="1"/>
  <c r="I19" i="1" s="1"/>
  <c r="G20" i="1"/>
  <c r="H20" i="1" s="1"/>
  <c r="I20" i="1" s="1"/>
  <c r="G21" i="1"/>
  <c r="H21" i="1" s="1"/>
  <c r="I21" i="1" s="1"/>
  <c r="H15" i="1" l="1"/>
  <c r="I15" i="1" l="1"/>
  <c r="H23" i="1" l="1"/>
  <c r="G23" i="1"/>
  <c r="I23" i="1" l="1"/>
</calcChain>
</file>

<file path=xl/sharedStrings.xml><?xml version="1.0" encoding="utf-8"?>
<sst xmlns="http://schemas.openxmlformats.org/spreadsheetml/2006/main" count="105" uniqueCount="74">
  <si>
    <t>Poř.</t>
  </si>
  <si>
    <t>Počet kusů</t>
  </si>
  <si>
    <t>Nabídková cena bez DPH</t>
  </si>
  <si>
    <t>DPH</t>
  </si>
  <si>
    <t>Nabídková cena s DPH</t>
  </si>
  <si>
    <t>Jednotková cena bez DPH</t>
  </si>
  <si>
    <t>Položka-typ</t>
  </si>
  <si>
    <t>Celkem</t>
  </si>
  <si>
    <t>Dynamický nákupní systém pro ICT 2022-2026</t>
  </si>
  <si>
    <t>Statutární město Karviná</t>
  </si>
  <si>
    <t>Magistrát města Karviné, budova B, ul. Karola Śliwky 618, Karviná-Fryštát</t>
  </si>
  <si>
    <t>epodatelna@karvina.cz</t>
  </si>
  <si>
    <t>Nabídka - Položkový rozpočet</t>
  </si>
  <si>
    <t>IČO:</t>
  </si>
  <si>
    <t>00297534</t>
  </si>
  <si>
    <t>DIČ:</t>
  </si>
  <si>
    <t>CZ00297534</t>
  </si>
  <si>
    <t xml:space="preserve">es5bv8q </t>
  </si>
  <si>
    <t>OBJEDNATEL:</t>
  </si>
  <si>
    <t>FAKTURAČNÍ ADRESA:</t>
  </si>
  <si>
    <t>MÍSTO DODÁNÍ:</t>
  </si>
  <si>
    <t>DATOVÁ SCHRÁNKA:</t>
  </si>
  <si>
    <t>KONTAKTNÍ OSOBY:</t>
  </si>
  <si>
    <t>DODAVATEL:</t>
  </si>
  <si>
    <t>ZAKÁZKA:</t>
  </si>
  <si>
    <t>ČÁST:</t>
  </si>
  <si>
    <t>E-MAIL:</t>
  </si>
  <si>
    <t>DNS:</t>
  </si>
  <si>
    <t xml:space="preserve">Fryštátská 72/1, 733 24 Karviná </t>
  </si>
  <si>
    <t>Seznam poddodavatelů</t>
  </si>
  <si>
    <t>X</t>
  </si>
  <si>
    <t>Plnění zakázky nebude probíhat za použití poddodavatelů</t>
  </si>
  <si>
    <t>Plnění zakázky bude probíhat za použití následujících poddodavatelů:</t>
  </si>
  <si>
    <t>název subjektu</t>
  </si>
  <si>
    <t>sídlo</t>
  </si>
  <si>
    <t>IČO</t>
  </si>
  <si>
    <t>definice části plnění</t>
  </si>
  <si>
    <t>podíl na plnění</t>
  </si>
  <si>
    <t>mininální požadované parametry</t>
  </si>
  <si>
    <t>POL</t>
  </si>
  <si>
    <t>ORG</t>
  </si>
  <si>
    <t>správce</t>
  </si>
  <si>
    <t>organizace</t>
  </si>
  <si>
    <t>odbor/ pracoviště</t>
  </si>
  <si>
    <t>umístění</t>
  </si>
  <si>
    <t>MMK</t>
  </si>
  <si>
    <t>OO-OIS</t>
  </si>
  <si>
    <t>Plačková</t>
  </si>
  <si>
    <t>C/328</t>
  </si>
  <si>
    <t>Celkový součet</t>
  </si>
  <si>
    <t>Součet z Nabídková cena s DPH</t>
  </si>
  <si>
    <t>* pokud jsou minimální požadované parametry stanoveny odkazem na konkrétní výrobek nebo značku, může jej dodavatel nahradit jiným výrobkem splňujícím ve všech ohledech parametry uvedeného výrobku</t>
  </si>
  <si>
    <t xml:space="preserve"> - </t>
  </si>
  <si>
    <t>poklepáním elektronicky podepište:</t>
  </si>
  <si>
    <t>Nákup drobných ICT zařízení a materiálu 08/2022</t>
  </si>
  <si>
    <t>Mach</t>
  </si>
  <si>
    <t xml:space="preserve">Schneider </t>
  </si>
  <si>
    <t>baterie</t>
  </si>
  <si>
    <t>rozdvojka</t>
  </si>
  <si>
    <t>spojka</t>
  </si>
  <si>
    <t>Samsung Galaxy S21FE</t>
  </si>
  <si>
    <t>AA tužková baterie</t>
  </si>
  <si>
    <t>AAA tužková baterie</t>
  </si>
  <si>
    <t>Kabelová spojka - female konektor 2× RJ-45 (CAT5E)</t>
  </si>
  <si>
    <t>Blanárová, Piatková, Orgoníková</t>
  </si>
  <si>
    <t>Piatková, Orgoníková</t>
  </si>
  <si>
    <t>sklad</t>
  </si>
  <si>
    <t>úřadovna Louky, B115</t>
  </si>
  <si>
    <t xml:space="preserve">Iva Plačková, tel. 596 387 396 nebo 720 955 915 </t>
  </si>
  <si>
    <t>Rozbočení RJ45 LAN Ethernet 1x female/2x female</t>
  </si>
  <si>
    <t>pro Samsung Galaxy S22</t>
  </si>
  <si>
    <t xml:space="preserve">tvrzené sklo, folie na displej </t>
  </si>
  <si>
    <t>zadní kryt - čirý</t>
  </si>
  <si>
    <t>zadní kryt - Black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</si>
</sst>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9"/>
      <color theme="1"/>
      <name val="Calibri"/>
      <family val="2"/>
      <charset val="238"/>
      <scheme val="minor"/>
    </font>
    <font>
      <sz val="10"/>
      <color theme="1"/>
      <name val="Calibri"/>
      <family val="2"/>
      <charset val="238"/>
      <scheme val="minor"/>
    </font>
    <font>
      <b/>
      <sz val="10"/>
      <color theme="1"/>
      <name val="Calibri"/>
      <family val="2"/>
      <charset val="238"/>
      <scheme val="minor"/>
    </font>
    <font>
      <i/>
      <sz val="11"/>
      <color theme="1"/>
      <name val="Calibri"/>
      <family val="2"/>
      <charset val="238"/>
      <scheme val="minor"/>
    </font>
    <font>
      <sz val="10"/>
      <name val="Calibri"/>
      <family val="2"/>
      <charset val="238"/>
      <scheme val="minor"/>
    </font>
    <font>
      <b/>
      <sz val="11"/>
      <color theme="8" tint="-0.249977111117893"/>
      <name val="Calibri"/>
      <family val="2"/>
      <charset val="238"/>
      <scheme val="minor"/>
    </font>
    <font>
      <sz val="10"/>
      <color theme="8" tint="-0.249977111117893"/>
      <name val="Calibri"/>
      <family val="2"/>
      <charset val="238"/>
      <scheme val="minor"/>
    </font>
    <font>
      <sz val="11"/>
      <color theme="8" tint="-0.249977111117893"/>
      <name val="Calibri"/>
      <family val="2"/>
      <charset val="238"/>
      <scheme val="minor"/>
    </font>
    <font>
      <sz val="10"/>
      <color rgb="FF0070C0"/>
      <name val="Calibri"/>
      <family val="2"/>
      <charset val="238"/>
      <scheme val="minor"/>
    </font>
    <font>
      <sz val="10"/>
      <color rgb="FFC00000"/>
      <name val="Calibri"/>
      <family val="2"/>
      <charset val="238"/>
      <scheme val="minor"/>
    </font>
    <font>
      <b/>
      <i/>
      <sz val="10"/>
      <color theme="1"/>
      <name val="Calibri"/>
      <family val="2"/>
      <charset val="238"/>
      <scheme val="minor"/>
    </font>
    <font>
      <sz val="10"/>
      <color rgb="FF0070C0"/>
      <name val="Calibri"/>
      <family val="2"/>
      <charset val="238"/>
      <scheme val="minor"/>
    </font>
    <font>
      <sz val="10"/>
      <color rgb="FFC00000"/>
      <name val="Calibri"/>
      <family val="2"/>
      <charset val="238"/>
      <scheme val="minor"/>
    </font>
    <font>
      <b/>
      <sz val="10"/>
      <color rgb="FFC00000"/>
      <name val="Calibri"/>
      <family val="2"/>
      <charset val="238"/>
      <scheme val="minor"/>
    </font>
    <font>
      <b/>
      <sz val="11"/>
      <color theme="0"/>
      <name val="Calibri"/>
      <family val="2"/>
      <charset val="238"/>
      <scheme val="minor"/>
    </font>
    <font>
      <sz val="8"/>
      <color theme="1"/>
      <name val="Calibri"/>
      <family val="2"/>
      <charset val="238"/>
      <scheme val="minor"/>
    </font>
    <font>
      <sz val="11"/>
      <name val="Calibri"/>
      <family val="2"/>
      <scheme val="minor"/>
    </font>
  </fonts>
  <fills count="6">
    <fill>
      <patternFill patternType="none"/>
    </fill>
    <fill>
      <patternFill patternType="gray125"/>
    </fill>
    <fill>
      <patternFill patternType="solid">
        <fgColor theme="9" tint="0.59999389629810485"/>
        <bgColor indexed="65"/>
      </patternFill>
    </fill>
    <fill>
      <patternFill patternType="solid">
        <fgColor theme="5" tint="0.59999389629810485"/>
        <bgColor indexed="65"/>
      </patternFill>
    </fill>
    <fill>
      <patternFill patternType="solid">
        <fgColor rgb="FFFFFFCC"/>
      </patternFill>
    </fill>
    <fill>
      <patternFill patternType="solid">
        <fgColor rgb="FF7030A0"/>
        <bgColor indexed="64"/>
      </patternFill>
    </fill>
  </fills>
  <borders count="2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right style="medium">
        <color theme="1" tint="0.499984740745262"/>
      </right>
      <top/>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rgb="FFB2B2B2"/>
      </left>
      <right style="thin">
        <color rgb="FFB2B2B2"/>
      </right>
      <top style="thin">
        <color rgb="FFB2B2B2"/>
      </top>
      <bottom style="thin">
        <color rgb="FFB2B2B2"/>
      </bottom>
      <diagonal/>
    </border>
    <border>
      <left/>
      <right style="thin">
        <color theme="1" tint="0.499984740745262"/>
      </right>
      <top style="thin">
        <color theme="1" tint="0.499984740745262"/>
      </top>
      <bottom style="medium">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19" applyNumberFormat="0" applyFont="0" applyAlignment="0" applyProtection="0"/>
  </cellStyleXfs>
  <cellXfs count="116">
    <xf numFmtId="0" fontId="0" fillId="0" borderId="0" xfId="0"/>
    <xf numFmtId="0" fontId="2" fillId="0" borderId="0" xfId="0" applyFont="1"/>
    <xf numFmtId="0" fontId="4" fillId="0" borderId="0" xfId="0" applyFont="1" applyBorder="1" applyAlignment="1">
      <alignment wrapText="1"/>
    </xf>
    <xf numFmtId="44" fontId="6" fillId="0" borderId="0" xfId="2" applyNumberFormat="1" applyFont="1" applyFill="1" applyBorder="1"/>
    <xf numFmtId="44" fontId="7" fillId="0" borderId="0" xfId="2" applyNumberFormat="1" applyFont="1" applyFill="1" applyBorder="1"/>
    <xf numFmtId="0" fontId="2" fillId="0" borderId="0" xfId="0" applyFont="1" applyBorder="1" applyAlignment="1">
      <alignment horizontal="left"/>
    </xf>
    <xf numFmtId="0" fontId="10" fillId="0" borderId="0" xfId="0" applyFont="1" applyBorder="1" applyAlignment="1"/>
    <xf numFmtId="44" fontId="14" fillId="0" borderId="0" xfId="0" applyNumberFormat="1" applyFont="1" applyFill="1" applyBorder="1"/>
    <xf numFmtId="0" fontId="12" fillId="3" borderId="7" xfId="3" applyFont="1" applyBorder="1"/>
    <xf numFmtId="0" fontId="12" fillId="3" borderId="9" xfId="3" applyFont="1" applyBorder="1"/>
    <xf numFmtId="0" fontId="9" fillId="0" borderId="3" xfId="0" applyFont="1" applyBorder="1" applyAlignment="1">
      <alignment horizontal="right"/>
    </xf>
    <xf numFmtId="0" fontId="3" fillId="0" borderId="16" xfId="0" applyFont="1" applyBorder="1" applyAlignment="1">
      <alignment horizontal="right"/>
    </xf>
    <xf numFmtId="0" fontId="15" fillId="0" borderId="6" xfId="0" applyFont="1" applyBorder="1"/>
    <xf numFmtId="44" fontId="17" fillId="0" borderId="0" xfId="0" applyNumberFormat="1" applyFont="1" applyFill="1" applyBorder="1"/>
    <xf numFmtId="44" fontId="18" fillId="0" borderId="0" xfId="0" applyNumberFormat="1" applyFont="1" applyFill="1" applyBorder="1"/>
    <xf numFmtId="1" fontId="0" fillId="0" borderId="0" xfId="0" applyNumberFormat="1"/>
    <xf numFmtId="1" fontId="3" fillId="0" borderId="0" xfId="0" applyNumberFormat="1" applyFont="1"/>
    <xf numFmtId="1" fontId="0" fillId="0" borderId="0" xfId="0" applyNumberFormat="1" applyAlignment="1">
      <alignment vertical="top" wrapText="1"/>
    </xf>
    <xf numFmtId="49" fontId="0" fillId="0" borderId="0" xfId="0" applyNumberFormat="1"/>
    <xf numFmtId="49" fontId="4" fillId="0" borderId="0" xfId="0" applyNumberFormat="1" applyFont="1" applyAlignment="1">
      <alignment wrapText="1"/>
    </xf>
    <xf numFmtId="49" fontId="3" fillId="0" borderId="0" xfId="0" applyNumberFormat="1" applyFont="1"/>
    <xf numFmtId="49" fontId="0" fillId="0" borderId="0" xfId="0" applyNumberFormat="1" applyAlignment="1">
      <alignment vertical="top" wrapText="1"/>
    </xf>
    <xf numFmtId="1" fontId="4" fillId="0" borderId="0" xfId="0" applyNumberFormat="1" applyFont="1" applyAlignment="1">
      <alignment horizontal="right" wrapText="1"/>
    </xf>
    <xf numFmtId="0" fontId="12" fillId="0" borderId="0" xfId="0" applyFont="1" applyBorder="1" applyAlignment="1"/>
    <xf numFmtId="0" fontId="12" fillId="0" borderId="6" xfId="0" applyFont="1" applyBorder="1" applyAlignment="1"/>
    <xf numFmtId="0" fontId="0" fillId="0" borderId="0" xfId="0" pivotButton="1"/>
    <xf numFmtId="1" fontId="0" fillId="0" borderId="0" xfId="0" applyNumberFormat="1" applyAlignment="1">
      <alignment horizontal="left"/>
    </xf>
    <xf numFmtId="44" fontId="0" fillId="0" borderId="0" xfId="0" applyNumberFormat="1"/>
    <xf numFmtId="0" fontId="10" fillId="0" borderId="0" xfId="0" applyFont="1" applyBorder="1" applyAlignment="1">
      <alignment vertical="top"/>
    </xf>
    <xf numFmtId="0" fontId="0" fillId="0" borderId="0" xfId="0" applyBorder="1" applyAlignment="1">
      <alignment horizontal="right" vertical="top"/>
    </xf>
    <xf numFmtId="0" fontId="2" fillId="0" borderId="0" xfId="0" applyFont="1" applyBorder="1" applyAlignment="1">
      <alignment horizontal="left" vertical="top"/>
    </xf>
    <xf numFmtId="0" fontId="10" fillId="0" borderId="3" xfId="0" applyFont="1" applyBorder="1" applyAlignment="1">
      <alignment vertical="top"/>
    </xf>
    <xf numFmtId="0" fontId="3" fillId="0" borderId="3" xfId="0" applyFont="1" applyBorder="1" applyAlignment="1">
      <alignment horizontal="right" vertical="top"/>
    </xf>
    <xf numFmtId="49" fontId="12" fillId="0" borderId="3" xfId="0" applyNumberFormat="1" applyFont="1" applyBorder="1" applyAlignment="1">
      <alignment vertical="top"/>
    </xf>
    <xf numFmtId="0" fontId="12" fillId="0" borderId="0" xfId="0" applyFont="1" applyBorder="1" applyAlignment="1">
      <alignment vertical="top"/>
    </xf>
    <xf numFmtId="0" fontId="3" fillId="0" borderId="0" xfId="0" applyFont="1" applyBorder="1" applyAlignment="1">
      <alignment vertical="top"/>
    </xf>
    <xf numFmtId="0" fontId="10" fillId="3" borderId="16" xfId="3" applyFont="1" applyBorder="1" applyAlignment="1">
      <alignment horizontal="left" vertical="top"/>
    </xf>
    <xf numFmtId="49" fontId="9" fillId="0" borderId="16" xfId="3" applyNumberFormat="1" applyFont="1" applyFill="1" applyBorder="1" applyAlignment="1">
      <alignment horizontal="right" vertical="top"/>
    </xf>
    <xf numFmtId="49" fontId="10" fillId="3" borderId="16" xfId="3" applyNumberFormat="1" applyFont="1" applyBorder="1" applyAlignment="1">
      <alignment horizontal="left" vertical="top"/>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3" fillId="0" borderId="0" xfId="0" applyFont="1" applyFill="1" applyBorder="1" applyAlignment="1">
      <alignment vertical="top" wrapText="1"/>
    </xf>
    <xf numFmtId="44" fontId="11" fillId="3" borderId="0" xfId="3" applyNumberFormat="1" applyFont="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16" fillId="0" borderId="0" xfId="0" applyNumberFormat="1" applyFont="1" applyFill="1" applyBorder="1" applyAlignment="1">
      <alignment vertical="top"/>
    </xf>
    <xf numFmtId="0" fontId="2" fillId="3" borderId="5" xfId="3" applyFont="1" applyBorder="1" applyAlignment="1">
      <alignment horizontal="center" vertical="top"/>
    </xf>
    <xf numFmtId="0" fontId="15" fillId="0" borderId="0" xfId="0" applyFont="1" applyBorder="1" applyAlignment="1">
      <alignment vertical="top"/>
    </xf>
    <xf numFmtId="0" fontId="15" fillId="0" borderId="22" xfId="0" applyFont="1" applyBorder="1" applyAlignment="1">
      <alignment horizontal="left" vertical="top"/>
    </xf>
    <xf numFmtId="0" fontId="11" fillId="3" borderId="1" xfId="3" applyFont="1" applyBorder="1" applyAlignment="1">
      <alignment vertical="top"/>
    </xf>
    <xf numFmtId="0" fontId="11" fillId="3" borderId="21" xfId="3" applyFont="1" applyBorder="1" applyAlignment="1">
      <alignment horizontal="left" vertical="top"/>
    </xf>
    <xf numFmtId="0" fontId="11" fillId="3" borderId="8" xfId="3" applyFont="1" applyBorder="1" applyAlignment="1">
      <alignment vertical="top"/>
    </xf>
    <xf numFmtId="0" fontId="11" fillId="3" borderId="20" xfId="3" applyFont="1" applyBorder="1" applyAlignment="1">
      <alignment horizontal="left" vertical="top"/>
    </xf>
    <xf numFmtId="0" fontId="6" fillId="0" borderId="0" xfId="0" applyFont="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center" vertical="top"/>
    </xf>
    <xf numFmtId="0" fontId="13" fillId="0" borderId="0" xfId="0" applyNumberFormat="1" applyFont="1" applyFill="1" applyBorder="1" applyAlignment="1">
      <alignment vertical="top"/>
    </xf>
    <xf numFmtId="0" fontId="0" fillId="0" borderId="0" xfId="0" applyAlignment="1">
      <alignment vertical="top"/>
    </xf>
    <xf numFmtId="0" fontId="8" fillId="0" borderId="0" xfId="0" applyFont="1" applyBorder="1" applyAlignment="1">
      <alignment horizontal="left" vertical="top"/>
    </xf>
    <xf numFmtId="0" fontId="7" fillId="0" borderId="0" xfId="0"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49" fontId="3" fillId="4" borderId="0" xfId="4" applyNumberFormat="1" applyFont="1" applyBorder="1"/>
    <xf numFmtId="0" fontId="0" fillId="0" borderId="0" xfId="0" applyFont="1" applyBorder="1" applyAlignment="1">
      <alignment wrapText="1"/>
    </xf>
    <xf numFmtId="1" fontId="3" fillId="4" borderId="0" xfId="4" applyNumberFormat="1" applyFont="1" applyBorder="1" applyAlignment="1">
      <alignment vertical="center"/>
    </xf>
    <xf numFmtId="0" fontId="1" fillId="0" borderId="0" xfId="0" applyFont="1" applyBorder="1" applyAlignment="1">
      <alignment vertical="center"/>
    </xf>
    <xf numFmtId="1" fontId="3" fillId="4" borderId="0" xfId="4" applyNumberFormat="1" applyFont="1" applyBorder="1" applyAlignment="1">
      <alignment vertical="top"/>
    </xf>
    <xf numFmtId="0" fontId="21" fillId="0" borderId="0" xfId="0" applyFont="1" applyBorder="1"/>
    <xf numFmtId="0" fontId="1" fillId="0" borderId="0" xfId="1" applyNumberFormat="1" applyFont="1" applyBorder="1" applyAlignment="1">
      <alignment horizontal="center" vertical="center"/>
    </xf>
    <xf numFmtId="0" fontId="11" fillId="3" borderId="0" xfId="3" applyFont="1" applyBorder="1" applyAlignment="1">
      <alignment vertical="top"/>
    </xf>
    <xf numFmtId="44" fontId="3" fillId="0" borderId="0" xfId="0" applyNumberFormat="1" applyFont="1" applyFill="1" applyBorder="1"/>
    <xf numFmtId="44" fontId="4" fillId="0" borderId="0" xfId="0" applyNumberFormat="1" applyFont="1" applyFill="1" applyBorder="1"/>
    <xf numFmtId="0" fontId="20" fillId="0" borderId="2" xfId="0" applyFont="1" applyBorder="1" applyAlignment="1">
      <alignment horizontal="left"/>
    </xf>
    <xf numFmtId="0" fontId="20" fillId="0" borderId="3" xfId="0" applyFont="1" applyBorder="1" applyAlignment="1">
      <alignment horizontal="left"/>
    </xf>
    <xf numFmtId="0" fontId="20" fillId="0" borderId="4" xfId="0" applyFont="1" applyBorder="1" applyAlignment="1">
      <alignment horizontal="left"/>
    </xf>
    <xf numFmtId="0" fontId="3" fillId="0" borderId="0" xfId="0" applyFont="1" applyAlignment="1">
      <alignment horizontal="right" vertical="top"/>
    </xf>
    <xf numFmtId="49" fontId="10" fillId="3" borderId="16" xfId="3" applyNumberFormat="1" applyFont="1" applyBorder="1" applyAlignment="1">
      <alignment horizontal="left"/>
    </xf>
    <xf numFmtId="49" fontId="10" fillId="3" borderId="17" xfId="3" applyNumberFormat="1" applyFont="1" applyBorder="1" applyAlignment="1">
      <alignment horizontal="left"/>
    </xf>
    <xf numFmtId="0" fontId="0" fillId="0" borderId="0" xfId="0" applyAlignment="1">
      <alignment horizontal="right" vertical="top"/>
    </xf>
    <xf numFmtId="0" fontId="0" fillId="0" borderId="0" xfId="0" applyAlignment="1">
      <alignment horizontal="left"/>
    </xf>
    <xf numFmtId="0" fontId="3" fillId="0" borderId="15" xfId="0" applyFont="1" applyBorder="1" applyAlignment="1">
      <alignment horizontal="right" vertical="top"/>
    </xf>
    <xf numFmtId="0" fontId="3" fillId="0" borderId="16" xfId="0" applyFont="1" applyBorder="1" applyAlignment="1">
      <alignment horizontal="right" vertical="top"/>
    </xf>
    <xf numFmtId="0" fontId="3" fillId="0" borderId="10" xfId="0" applyFont="1" applyBorder="1" applyAlignment="1">
      <alignment horizontal="right" vertical="top"/>
    </xf>
    <xf numFmtId="0" fontId="3" fillId="0" borderId="3" xfId="0" applyFont="1" applyBorder="1" applyAlignment="1">
      <alignment horizontal="right" vertical="top"/>
    </xf>
    <xf numFmtId="0" fontId="3" fillId="0" borderId="11" xfId="0" applyFont="1" applyBorder="1" applyAlignment="1">
      <alignment horizontal="right" vertical="top"/>
    </xf>
    <xf numFmtId="0" fontId="3" fillId="0" borderId="0" xfId="0" applyFont="1" applyBorder="1" applyAlignment="1">
      <alignment horizontal="right" vertical="top"/>
    </xf>
    <xf numFmtId="0" fontId="3" fillId="0" borderId="12" xfId="0" applyFont="1" applyBorder="1" applyAlignment="1">
      <alignment horizontal="right" vertical="top"/>
    </xf>
    <xf numFmtId="0" fontId="3" fillId="0" borderId="13" xfId="0" applyFont="1" applyBorder="1" applyAlignment="1">
      <alignment horizontal="right" vertical="top"/>
    </xf>
    <xf numFmtId="49" fontId="12" fillId="0" borderId="3" xfId="0" applyNumberFormat="1" applyFont="1" applyBorder="1" applyAlignment="1">
      <alignment horizontal="center"/>
    </xf>
    <xf numFmtId="49" fontId="12" fillId="0" borderId="4" xfId="0" applyNumberFormat="1" applyFont="1" applyBorder="1" applyAlignment="1">
      <alignment horizont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19" fillId="5" borderId="4" xfId="0" applyFont="1" applyFill="1" applyBorder="1" applyAlignment="1">
      <alignment horizontal="center"/>
    </xf>
    <xf numFmtId="0" fontId="0" fillId="0" borderId="0" xfId="0" applyFont="1" applyBorder="1" applyAlignment="1">
      <alignment horizontal="left"/>
    </xf>
    <xf numFmtId="0" fontId="0" fillId="0" borderId="6" xfId="0" applyFont="1" applyBorder="1" applyAlignment="1">
      <alignment horizontal="left"/>
    </xf>
    <xf numFmtId="0" fontId="11" fillId="3" borderId="18" xfId="3" applyFont="1" applyBorder="1" applyAlignment="1">
      <alignment horizontal="left" vertical="top"/>
    </xf>
    <xf numFmtId="0" fontId="11" fillId="3" borderId="8" xfId="3" applyFont="1" applyBorder="1" applyAlignment="1">
      <alignment horizontal="left" vertical="top"/>
    </xf>
    <xf numFmtId="0" fontId="10" fillId="0" borderId="0" xfId="0" applyFont="1" applyBorder="1" applyAlignment="1">
      <alignment horizontal="left"/>
    </xf>
    <xf numFmtId="49" fontId="10" fillId="0" borderId="0" xfId="0" applyNumberFormat="1" applyFont="1" applyBorder="1" applyAlignment="1">
      <alignment horizontal="left"/>
    </xf>
    <xf numFmtId="0" fontId="2" fillId="0" borderId="0" xfId="0" applyFont="1" applyAlignment="1">
      <alignment horizontal="center"/>
    </xf>
    <xf numFmtId="0" fontId="12" fillId="0" borderId="0" xfId="0" applyFont="1" applyBorder="1" applyAlignment="1">
      <alignment horizontal="left"/>
    </xf>
    <xf numFmtId="0" fontId="12" fillId="0" borderId="6" xfId="0" applyFont="1" applyBorder="1" applyAlignment="1">
      <alignment horizontal="left"/>
    </xf>
    <xf numFmtId="0" fontId="12" fillId="0" borderId="13" xfId="0" applyFont="1" applyBorder="1" applyAlignment="1">
      <alignment horizontal="left"/>
    </xf>
    <xf numFmtId="0" fontId="12" fillId="0" borderId="14" xfId="0" applyFont="1" applyBorder="1" applyAlignment="1">
      <alignment horizontal="left"/>
    </xf>
    <xf numFmtId="0" fontId="0" fillId="0" borderId="0" xfId="0" applyAlignment="1">
      <alignment horizontal="center"/>
    </xf>
    <xf numFmtId="0" fontId="11" fillId="3" borderId="8" xfId="3" applyFont="1" applyBorder="1" applyAlignment="1">
      <alignment horizontal="left" wrapText="1"/>
    </xf>
    <xf numFmtId="0" fontId="15" fillId="0" borderId="11" xfId="0" applyFont="1" applyBorder="1" applyAlignment="1">
      <alignment horizontal="left" vertical="top"/>
    </xf>
    <xf numFmtId="0" fontId="15" fillId="0" borderId="0" xfId="0" applyFont="1" applyBorder="1" applyAlignment="1">
      <alignment horizontal="left" vertical="top"/>
    </xf>
    <xf numFmtId="0" fontId="11" fillId="3" borderId="5" xfId="3" applyFont="1" applyBorder="1" applyAlignment="1">
      <alignment horizontal="left" vertical="top"/>
    </xf>
    <xf numFmtId="0" fontId="11" fillId="3" borderId="1" xfId="3" applyFont="1" applyBorder="1" applyAlignment="1">
      <alignment horizontal="left" vertical="top"/>
    </xf>
    <xf numFmtId="0" fontId="5" fillId="0" borderId="0" xfId="0" applyFont="1" applyBorder="1" applyAlignment="1">
      <alignment horizontal="center" vertical="top"/>
    </xf>
    <xf numFmtId="0" fontId="8" fillId="0" borderId="0" xfId="0" applyFont="1" applyBorder="1" applyAlignment="1">
      <alignment horizontal="left" vertical="top"/>
    </xf>
    <xf numFmtId="0" fontId="15" fillId="0" borderId="0" xfId="0" applyFont="1" applyBorder="1" applyAlignment="1">
      <alignment horizontal="left"/>
    </xf>
    <xf numFmtId="0" fontId="11" fillId="3" borderId="1" xfId="3" applyFont="1" applyBorder="1" applyAlignment="1">
      <alignment horizontal="left" wrapText="1"/>
    </xf>
  </cellXfs>
  <cellStyles count="5">
    <cellStyle name="40 % – Zvýraznění2" xfId="3" builtinId="35"/>
    <cellStyle name="40 % – Zvýraznění6" xfId="2" builtinId="51"/>
    <cellStyle name="Měna" xfId="1" builtinId="4"/>
    <cellStyle name="Normální" xfId="0" builtinId="0"/>
    <cellStyle name="Poznámka" xfId="4" builtinId="10"/>
  </cellStyles>
  <dxfs count="34">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30" formatCode="@"/>
    </dxf>
    <dxf>
      <font>
        <b val="0"/>
        <i val="0"/>
        <strike val="0"/>
        <condense val="0"/>
        <extend val="0"/>
        <outline val="0"/>
        <shadow val="0"/>
        <u val="none"/>
        <vertAlign val="baseline"/>
        <sz val="10"/>
        <color theme="1"/>
        <name val="Calibri"/>
        <scheme val="minor"/>
      </font>
      <numFmt numFmtId="30" formatCode="@"/>
    </dxf>
    <dxf>
      <font>
        <b val="0"/>
        <i val="0"/>
        <strike val="0"/>
        <condense val="0"/>
        <extend val="0"/>
        <outline val="0"/>
        <shadow val="0"/>
        <u val="none"/>
        <vertAlign val="baseline"/>
        <sz val="10"/>
        <color theme="1"/>
        <name val="Calibri"/>
        <scheme val="minor"/>
      </font>
      <numFmt numFmtId="30" formatCode="@"/>
    </dxf>
    <dxf>
      <font>
        <b val="0"/>
        <i val="0"/>
        <strike val="0"/>
        <condense val="0"/>
        <extend val="0"/>
        <outline val="0"/>
        <shadow val="0"/>
        <u val="none"/>
        <vertAlign val="baseline"/>
        <sz val="10"/>
        <color theme="1"/>
        <name val="Calibri"/>
        <scheme val="minor"/>
      </font>
      <numFmt numFmtId="30" formatCode="@"/>
    </dxf>
    <dxf>
      <font>
        <b/>
        <i val="0"/>
        <strike val="0"/>
        <condense val="0"/>
        <extend val="0"/>
        <outline val="0"/>
        <shadow val="0"/>
        <u val="none"/>
        <vertAlign val="baseline"/>
        <sz val="10"/>
        <color rgb="FFC00000"/>
        <name val="Calibri"/>
        <scheme val="minor"/>
      </font>
      <numFmt numFmtId="34" formatCode="_-* #,##0.00\ &quot;Kč&quot;_-;\-* #,##0.00\ &quot;Kč&quot;_-;_-* &quot;-&quot;??\ &quot;Kč&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rgb="FFC00000"/>
        <name val="Calibri"/>
        <scheme val="minor"/>
      </font>
      <numFmt numFmtId="34" formatCode="_-* #,##0.00\ &quot;Kč&quot;_-;\-* #,##0.00\ &quot;Kč&quot;_-;_-* &quot;-&quot;??\ &quot;Kč&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rgb="FFC00000"/>
        <name val="Calibri"/>
        <scheme val="minor"/>
      </font>
      <numFmt numFmtId="34" formatCode="_-* #,##0.00\ &quot;Kč&quot;_-;\-* #,##0.00\ &quot;Kč&quot;_-;_-* &quot;-&quot;??\ &quot;Kč&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top/>
        <bottom/>
      </border>
    </dxf>
    <dxf>
      <numFmt numFmtId="34" formatCode="_-* #,##0.00\ &quot;Kč&quot;_-;\-* #,##0.00\ &quot;Kč&quot;_-;_-* &quot;-&quot;??\ &quot;Kč&quot;_-;_-@_-"/>
    </dxf>
    <dxf>
      <font>
        <b val="0"/>
        <strike val="0"/>
        <outline val="0"/>
        <shadow val="0"/>
        <u val="none"/>
        <vertAlign val="baseline"/>
        <sz val="10"/>
        <name val="Calibri"/>
        <scheme val="minor"/>
      </font>
      <numFmt numFmtId="1" formatCode="0"/>
      <alignment horizontal="general" vertical="top" textRotation="0" wrapText="0" indent="0" justifyLastLine="0" shrinkToFit="0" readingOrder="0"/>
    </dxf>
    <dxf>
      <font>
        <b val="0"/>
        <strike val="0"/>
        <outline val="0"/>
        <shadow val="0"/>
        <u val="none"/>
        <vertAlign val="baseline"/>
        <sz val="10"/>
        <name val="Calibri"/>
        <scheme val="minor"/>
      </font>
      <numFmt numFmtId="1" formatCode="0"/>
      <alignment horizontal="general" vertical="center" textRotation="0" wrapText="0" indent="0" justifyLastLine="0" shrinkToFit="0" readingOrder="0"/>
    </dxf>
    <dxf>
      <font>
        <b val="0"/>
        <strike val="0"/>
        <outline val="0"/>
        <shadow val="0"/>
        <u val="none"/>
        <vertAlign val="baseline"/>
        <sz val="10"/>
        <name val="Calibri"/>
        <scheme val="minor"/>
      </font>
      <numFmt numFmtId="30" formatCode="@"/>
    </dxf>
    <dxf>
      <font>
        <b val="0"/>
        <strike val="0"/>
        <outline val="0"/>
        <shadow val="0"/>
        <u val="none"/>
        <vertAlign val="baseline"/>
        <sz val="10"/>
        <name val="Calibri"/>
        <scheme val="minor"/>
      </font>
      <numFmt numFmtId="30" formatCode="@"/>
    </dxf>
    <dxf>
      <font>
        <b val="0"/>
        <strike val="0"/>
        <outline val="0"/>
        <shadow val="0"/>
        <u val="none"/>
        <vertAlign val="baseline"/>
        <sz val="10"/>
        <name val="Calibri"/>
        <scheme val="minor"/>
      </font>
      <numFmt numFmtId="30" formatCode="@"/>
    </dxf>
    <dxf>
      <font>
        <b val="0"/>
        <strike val="0"/>
        <outline val="0"/>
        <shadow val="0"/>
        <u val="none"/>
        <vertAlign val="baseline"/>
        <sz val="10"/>
        <name val="Calibri"/>
        <scheme val="minor"/>
      </font>
      <numFmt numFmtId="30" formatCode="@"/>
    </dxf>
    <dxf>
      <font>
        <strike val="0"/>
        <outline val="0"/>
        <shadow val="0"/>
        <u val="none"/>
        <vertAlign val="baseline"/>
        <sz val="10"/>
        <name val="Calibri"/>
        <scheme val="minor"/>
      </font>
      <numFmt numFmtId="34" formatCode="_-* #,##0.00\ &quot;Kč&quot;_-;\-* #,##0.00\ &quot;Kč&quot;_-;_-* &quot;-&quot;??\ &quot;Kč&quot;_-;_-@_-"/>
      <fill>
        <patternFill patternType="none">
          <fgColor indexed="64"/>
          <bgColor auto="1"/>
        </patternFill>
      </fill>
    </dxf>
    <dxf>
      <font>
        <strike val="0"/>
        <outline val="0"/>
        <shadow val="0"/>
        <u val="none"/>
        <vertAlign val="baseline"/>
        <sz val="10"/>
        <name val="Calibri"/>
        <scheme val="minor"/>
      </font>
      <numFmt numFmtId="34" formatCode="_-* #,##0.00\ &quot;Kč&quot;_-;\-* #,##0.00\ &quot;Kč&quot;_-;_-* &quot;-&quot;??\ &quot;Kč&quot;_-;_-@_-"/>
      <fill>
        <patternFill patternType="none">
          <fgColor indexed="64"/>
          <bgColor auto="1"/>
        </patternFill>
      </fill>
    </dxf>
    <dxf>
      <font>
        <strike val="0"/>
        <outline val="0"/>
        <shadow val="0"/>
        <u val="none"/>
        <vertAlign val="baseline"/>
        <sz val="10"/>
        <name val="Calibri"/>
        <scheme val="minor"/>
      </font>
      <numFmt numFmtId="34" formatCode="_-* #,##0.00\ &quot;Kč&quot;_-;\-* #,##0.00\ &quot;Kč&quot;_-;_-* &quot;-&quot;??\ &quot;Kč&quot;_-;_-@_-"/>
      <fill>
        <patternFill patternType="none">
          <fgColor indexed="64"/>
          <bgColor auto="1"/>
        </patternFill>
      </fill>
    </dxf>
    <dxf>
      <font>
        <strike val="0"/>
        <outline val="0"/>
        <shadow val="0"/>
        <u val="none"/>
        <vertAlign val="baseline"/>
        <sz val="10"/>
        <color theme="8" tint="-0.249977111117893"/>
        <name val="Calibri"/>
        <scheme val="minor"/>
      </font>
      <alignment vertical="top" textRotation="0" indent="0" justifyLastLine="0" shrinkToFit="0" readingOrder="0"/>
    </dxf>
    <dxf>
      <font>
        <strike val="0"/>
        <outline val="0"/>
        <shadow val="0"/>
        <u val="none"/>
        <vertAlign val="baseline"/>
        <sz val="10"/>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28575</xdr:colOff>
      <xdr:row>41</xdr:row>
      <xdr:rowOff>114300</xdr:rowOff>
    </xdr:from>
    <xdr:ext cx="9251675" cy="7324725"/>
    <xdr:sp macro="" textlink="">
      <xdr:nvSpPr>
        <xdr:cNvPr id="3" name="TextovéPole 2"/>
        <xdr:cNvSpPr txBox="1"/>
      </xdr:nvSpPr>
      <xdr:spPr>
        <a:xfrm>
          <a:off x="190500" y="7172325"/>
          <a:ext cx="9251675" cy="7324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72000" bIns="72000" numCol="1" spcCol="108000" rtlCol="0" anchor="t">
          <a:noAutofit/>
        </a:bodyPr>
        <a:lstStyle/>
        <a:p>
          <a:pPr algn="ctr"/>
          <a:r>
            <a:rPr lang="cs-CZ" sz="1200" b="1">
              <a:solidFill>
                <a:schemeClr val="dk1"/>
              </a:solidFill>
              <a:effectLst/>
              <a:latin typeface="+mn-lt"/>
              <a:ea typeface="+mn-ea"/>
              <a:cs typeface="Courier New" panose="02070309020205020404" pitchFamily="49" charset="0"/>
            </a:rPr>
            <a:t>Obchodní a platební podmínky</a:t>
          </a:r>
        </a:p>
        <a:p>
          <a:pPr algn="ctr"/>
          <a:r>
            <a:rPr lang="cs-CZ" sz="900">
              <a:solidFill>
                <a:schemeClr val="dk1"/>
              </a:solidFill>
              <a:effectLst/>
              <a:latin typeface="+mn-lt"/>
              <a:ea typeface="+mn-ea"/>
              <a:cs typeface="Courier New" panose="02070309020205020404" pitchFamily="49" charset="0"/>
            </a:rPr>
            <a:t>Tyto obchodní a platební</a:t>
          </a:r>
          <a:r>
            <a:rPr lang="cs-CZ" sz="900" baseline="0">
              <a:solidFill>
                <a:schemeClr val="dk1"/>
              </a:solidFill>
              <a:effectLst/>
              <a:latin typeface="+mn-lt"/>
              <a:ea typeface="+mn-ea"/>
              <a:cs typeface="Courier New" panose="02070309020205020404" pitchFamily="49" charset="0"/>
            </a:rPr>
            <a:t> </a:t>
          </a:r>
          <a:r>
            <a:rPr lang="cs-CZ" sz="900">
              <a:solidFill>
                <a:schemeClr val="dk1"/>
              </a:solidFill>
              <a:effectLst/>
              <a:latin typeface="+mn-lt"/>
              <a:ea typeface="+mn-ea"/>
              <a:cs typeface="Courier New" panose="02070309020205020404" pitchFamily="49" charset="0"/>
            </a:rPr>
            <a:t>podmínky jsou nedílnou součástí nabídky dodavatele a objednávky vystavené objednatelem.</a:t>
          </a:r>
        </a:p>
        <a:p>
          <a:r>
            <a:rPr lang="cs-CZ" sz="900">
              <a:solidFill>
                <a:schemeClr val="dk1"/>
              </a:solidFill>
              <a:effectLst/>
              <a:latin typeface="+mn-lt"/>
              <a:ea typeface="+mn-ea"/>
              <a:cs typeface="Courier New" panose="02070309020205020404" pitchFamily="49" charset="0"/>
            </a:rPr>
            <a:t> </a:t>
          </a:r>
        </a:p>
        <a:p>
          <a:r>
            <a:rPr lang="cs-CZ" sz="900" b="1">
              <a:solidFill>
                <a:schemeClr val="dk1"/>
              </a:solidFill>
              <a:effectLst/>
              <a:latin typeface="+mn-lt"/>
              <a:ea typeface="+mn-ea"/>
              <a:cs typeface="+mn-cs"/>
            </a:rPr>
            <a:t>I. Předmět a termín plnění</a:t>
          </a:r>
          <a:endParaRPr lang="cs-CZ" sz="900">
            <a:solidFill>
              <a:schemeClr val="dk1"/>
            </a:solidFill>
            <a:effectLst/>
            <a:latin typeface="+mn-lt"/>
            <a:ea typeface="+mn-ea"/>
            <a:cs typeface="+mn-cs"/>
          </a:endParaRPr>
        </a:p>
        <a:p>
          <a:r>
            <a:rPr lang="cs-CZ" sz="900">
              <a:solidFill>
                <a:schemeClr val="dk1"/>
              </a:solidFill>
              <a:effectLst/>
              <a:latin typeface="+mn-lt"/>
              <a:ea typeface="+mn-ea"/>
              <a:cs typeface="+mn-cs"/>
            </a:rPr>
            <a:t>1. Předmětem plnění je dodávka zboží specifikovaného v objednávce s předáním v místě plnění. </a:t>
          </a:r>
        </a:p>
        <a:p>
          <a:r>
            <a:rPr lang="cs-CZ" sz="900">
              <a:solidFill>
                <a:schemeClr val="dk1"/>
              </a:solidFill>
              <a:effectLst/>
              <a:latin typeface="+mn-lt"/>
              <a:ea typeface="+mn-ea"/>
              <a:cs typeface="+mn-cs"/>
            </a:rPr>
            <a:t>2. Předmět plnění bude dodán do 5 pracovních dnů od účinnosti objednávky.</a:t>
          </a:r>
        </a:p>
        <a:p>
          <a:endParaRPr lang="cs-CZ" sz="900" b="1">
            <a:solidFill>
              <a:schemeClr val="dk1"/>
            </a:solidFill>
            <a:effectLst/>
            <a:latin typeface="+mn-lt"/>
            <a:ea typeface="+mn-ea"/>
            <a:cs typeface="+mn-cs"/>
          </a:endParaRPr>
        </a:p>
        <a:p>
          <a:r>
            <a:rPr lang="cs-CZ" sz="900" b="1">
              <a:solidFill>
                <a:schemeClr val="dk1"/>
              </a:solidFill>
              <a:effectLst/>
              <a:latin typeface="+mn-lt"/>
              <a:ea typeface="+mn-ea"/>
              <a:cs typeface="+mn-cs"/>
            </a:rPr>
            <a:t>II. Dodací podmínky</a:t>
          </a:r>
          <a:endParaRPr lang="cs-CZ" sz="900">
            <a:solidFill>
              <a:schemeClr val="dk1"/>
            </a:solidFill>
            <a:effectLst/>
            <a:latin typeface="+mn-lt"/>
            <a:ea typeface="+mn-ea"/>
            <a:cs typeface="+mn-cs"/>
          </a:endParaRPr>
        </a:p>
        <a:p>
          <a:r>
            <a:rPr lang="cs-CZ" sz="900">
              <a:solidFill>
                <a:schemeClr val="dk1"/>
              </a:solidFill>
              <a:effectLst/>
              <a:latin typeface="+mn-lt"/>
              <a:ea typeface="+mn-ea"/>
              <a:cs typeface="+mn-cs"/>
            </a:rPr>
            <a:t>1. Čas určený objednatelem pro převzetí dodávky je v pracovní dny v čase od 08:00 do 14:00.</a:t>
          </a:r>
        </a:p>
        <a:p>
          <a:r>
            <a:rPr lang="cs-CZ" sz="900">
              <a:solidFill>
                <a:schemeClr val="dk1"/>
              </a:solidFill>
              <a:effectLst/>
              <a:latin typeface="+mn-lt"/>
              <a:ea typeface="+mn-ea"/>
              <a:cs typeface="+mn-cs"/>
            </a:rPr>
            <a:t>2. Dodavatel je povinen předem oznámit termín dodání zboží oprávněné osobě objednatele.</a:t>
          </a:r>
        </a:p>
        <a:p>
          <a:r>
            <a:rPr lang="cs-CZ" sz="900">
              <a:solidFill>
                <a:schemeClr val="dk1"/>
              </a:solidFill>
              <a:effectLst/>
              <a:latin typeface="+mn-lt"/>
              <a:ea typeface="+mn-ea"/>
              <a:cs typeface="+mn-cs"/>
            </a:rPr>
            <a:t>3. Dodávka se považuje za splněnou, pokud předmět plnění bude řádně a včas předán pověřené osobě objednatele. Převzetí bude potvrzeno podpisem předávacího protokolu (dodacího listu) pověřenou osobou objednatele.</a:t>
          </a:r>
        </a:p>
        <a:p>
          <a:endParaRPr lang="cs-CZ" sz="900" b="1">
            <a:solidFill>
              <a:schemeClr val="dk1"/>
            </a:solidFill>
            <a:effectLst/>
            <a:latin typeface="+mn-lt"/>
            <a:ea typeface="+mn-ea"/>
            <a:cs typeface="+mn-cs"/>
          </a:endParaRPr>
        </a:p>
        <a:p>
          <a:r>
            <a:rPr lang="cs-CZ" sz="900" b="1">
              <a:solidFill>
                <a:schemeClr val="dk1"/>
              </a:solidFill>
              <a:effectLst/>
              <a:latin typeface="+mn-lt"/>
              <a:ea typeface="+mn-ea"/>
              <a:cs typeface="+mn-cs"/>
            </a:rPr>
            <a:t>III. Platební podmínky</a:t>
          </a:r>
          <a:endParaRPr lang="cs-CZ" sz="900">
            <a:solidFill>
              <a:schemeClr val="dk1"/>
            </a:solidFill>
            <a:effectLst/>
            <a:latin typeface="+mn-lt"/>
            <a:ea typeface="+mn-ea"/>
            <a:cs typeface="+mn-cs"/>
          </a:endParaRPr>
        </a:p>
        <a:p>
          <a:r>
            <a:rPr lang="cs-CZ" sz="900">
              <a:solidFill>
                <a:schemeClr val="dk1"/>
              </a:solidFill>
              <a:effectLst/>
              <a:latin typeface="+mn-lt"/>
              <a:ea typeface="+mn-ea"/>
              <a:cs typeface="+mn-cs"/>
            </a:rPr>
            <a:t>1. Cena uvedená v objednávce je konečná a zahrnuje veškeré náklady dodavatele vč. dopravy do místa plnění.</a:t>
          </a:r>
        </a:p>
        <a:p>
          <a:r>
            <a:rPr lang="cs-CZ" sz="900">
              <a:solidFill>
                <a:schemeClr val="dk1"/>
              </a:solidFill>
              <a:effectLst/>
              <a:latin typeface="+mn-lt"/>
              <a:ea typeface="+mn-ea"/>
              <a:cs typeface="+mn-cs"/>
            </a:rPr>
            <a:t>2. Cena za dodávku bude hrazena na základě faktury, kterou je dodavatel oprávněn vystavit po řádném předání předmětu koupě. Faktura musí mít všechny náležitosti daňového dokladu dle příslušných právních předpisů. Objednatel je oprávněn vrátit vadnou fakturu dodavateli, a to až do lhůty splatnosti. V takovém případě není objednatel v prodlení s úhradou ceny za dodávku. Nová lhůta splatnosti začíná běžet dnem doručení bezvadné faktury.</a:t>
          </a:r>
        </a:p>
        <a:p>
          <a:r>
            <a:rPr lang="cs-CZ" sz="900">
              <a:solidFill>
                <a:schemeClr val="dk1"/>
              </a:solidFill>
              <a:effectLst/>
              <a:latin typeface="+mn-lt"/>
              <a:ea typeface="+mn-ea"/>
              <a:cs typeface="+mn-cs"/>
            </a:rPr>
            <a:t>3. Splatnost faktury bude 21 kalendářních dnů ode dne doručení daňového dokladu objednateli.</a:t>
          </a:r>
        </a:p>
        <a:p>
          <a:r>
            <a:rPr lang="cs-CZ" sz="900">
              <a:solidFill>
                <a:schemeClr val="dk1"/>
              </a:solidFill>
              <a:effectLst/>
              <a:latin typeface="+mn-lt"/>
              <a:ea typeface="+mn-ea"/>
              <a:cs typeface="+mn-cs"/>
            </a:rPr>
            <a:t>4. Fakturu doručuje dodavatel v digitální formě ve formátu ISDOC/ISDOCX (případně PDF/A), elektronickou poštou nebo do datové schránky objednatele. Jiný způsob předání faktury objednateli je vyloučen.</a:t>
          </a:r>
        </a:p>
        <a:p>
          <a:endParaRPr lang="cs-CZ" sz="900" b="1">
            <a:solidFill>
              <a:schemeClr val="dk1"/>
            </a:solidFill>
            <a:effectLst/>
            <a:latin typeface="+mn-lt"/>
            <a:ea typeface="+mn-ea"/>
            <a:cs typeface="+mn-cs"/>
          </a:endParaRPr>
        </a:p>
        <a:p>
          <a:r>
            <a:rPr lang="cs-CZ" sz="900" b="1">
              <a:solidFill>
                <a:schemeClr val="dk1"/>
              </a:solidFill>
              <a:effectLst/>
              <a:latin typeface="+mn-lt"/>
              <a:ea typeface="+mn-ea"/>
              <a:cs typeface="+mn-cs"/>
            </a:rPr>
            <a:t>IV. Záruční podmínky</a:t>
          </a:r>
          <a:endParaRPr lang="cs-CZ" sz="900">
            <a:solidFill>
              <a:schemeClr val="dk1"/>
            </a:solidFill>
            <a:effectLst/>
            <a:latin typeface="+mn-lt"/>
            <a:ea typeface="+mn-ea"/>
            <a:cs typeface="+mn-cs"/>
          </a:endParaRPr>
        </a:p>
        <a:p>
          <a:r>
            <a:rPr lang="cs-CZ" sz="900">
              <a:solidFill>
                <a:schemeClr val="dk1"/>
              </a:solidFill>
              <a:effectLst/>
              <a:latin typeface="+mn-lt"/>
              <a:ea typeface="+mn-ea"/>
              <a:cs typeface="+mn-cs"/>
            </a:rPr>
            <a:t>1. Dodavatel poskytuje na dodávku záruku v délce 24 měsíců pro každou jednotlivou položku dodávky ode dne jeho dodání objednateli. Záruka se zejména vztahuje na vady materiálu, funkční vady nebo vady vzniklé při výrobě. Obsahem záruky je závazek dodavatele takovou vadu bezplatně odstranit, nebo dodat zboží náhradní. Záruční servis je zajišťován dodavatelem v místě plnění.</a:t>
          </a:r>
        </a:p>
        <a:p>
          <a:r>
            <a:rPr lang="cs-CZ" sz="900">
              <a:solidFill>
                <a:schemeClr val="dk1"/>
              </a:solidFill>
              <a:effectLst/>
              <a:latin typeface="+mn-lt"/>
              <a:ea typeface="+mn-ea"/>
              <a:cs typeface="+mn-cs"/>
            </a:rPr>
            <a:t>2. Dodavatel není odpovědný za vady, které byly prokazatelně způsobeny objednatelem, zejména chybným používáním dodaného zboží.</a:t>
          </a:r>
        </a:p>
        <a:p>
          <a:r>
            <a:rPr lang="cs-CZ" sz="900">
              <a:solidFill>
                <a:schemeClr val="dk1"/>
              </a:solidFill>
              <a:effectLst/>
              <a:latin typeface="+mn-lt"/>
              <a:ea typeface="+mn-ea"/>
              <a:cs typeface="+mn-cs"/>
            </a:rPr>
            <a:t>3. V případě výskytu vad po dobu záruky je objednatel povinen uplatnit nároky z odpovědnosti za vady u dodavatele neprodleně po zjištění vady, nejpozději však do konce záruční doby (reklamace).</a:t>
          </a:r>
        </a:p>
        <a:p>
          <a:r>
            <a:rPr lang="cs-CZ" sz="900">
              <a:solidFill>
                <a:schemeClr val="dk1"/>
              </a:solidFill>
              <a:effectLst/>
              <a:latin typeface="+mn-lt"/>
              <a:ea typeface="+mn-ea"/>
              <a:cs typeface="+mn-cs"/>
            </a:rPr>
            <a:t>4. Reklamace závad provádí objednatel vždy písemně a doručuje se e-mailem nebo datové schránky dodavatele.</a:t>
          </a:r>
        </a:p>
        <a:p>
          <a:r>
            <a:rPr lang="cs-CZ" sz="900">
              <a:solidFill>
                <a:schemeClr val="dk1"/>
              </a:solidFill>
              <a:effectLst/>
              <a:latin typeface="+mn-lt"/>
              <a:ea typeface="+mn-ea"/>
              <a:cs typeface="+mn-cs"/>
            </a:rPr>
            <a:t>5. Dodavatel je povinen záruční vady odstranit ve lhůtě do 15 pracovních dnů. Záruční vadu může dodavatel odstranit opravou, výměnou vadného dílu nebo dodáním nového zboží se stejnými nebo lepšími parametry.</a:t>
          </a:r>
        </a:p>
        <a:p>
          <a:endParaRPr lang="cs-CZ" sz="900" b="1">
            <a:solidFill>
              <a:schemeClr val="dk1"/>
            </a:solidFill>
            <a:effectLst/>
            <a:latin typeface="+mn-lt"/>
            <a:ea typeface="+mn-ea"/>
            <a:cs typeface="+mn-cs"/>
          </a:endParaRPr>
        </a:p>
        <a:p>
          <a:r>
            <a:rPr lang="cs-CZ" sz="900" b="1">
              <a:solidFill>
                <a:schemeClr val="dk1"/>
              </a:solidFill>
              <a:effectLst/>
              <a:latin typeface="+mn-lt"/>
              <a:ea typeface="+mn-ea"/>
              <a:cs typeface="+mn-cs"/>
            </a:rPr>
            <a:t>V. Sankce</a:t>
          </a:r>
          <a:endParaRPr lang="cs-CZ" sz="900">
            <a:solidFill>
              <a:schemeClr val="dk1"/>
            </a:solidFill>
            <a:effectLst/>
            <a:latin typeface="+mn-lt"/>
            <a:ea typeface="+mn-ea"/>
            <a:cs typeface="+mn-cs"/>
          </a:endParaRPr>
        </a:p>
        <a:p>
          <a:r>
            <a:rPr lang="cs-CZ" sz="900">
              <a:solidFill>
                <a:schemeClr val="dk1"/>
              </a:solidFill>
              <a:effectLst/>
              <a:latin typeface="+mn-lt"/>
              <a:ea typeface="+mn-ea"/>
              <a:cs typeface="+mn-cs"/>
            </a:rPr>
            <a:t>1. V případě, že dodavatel nedodrží termín dodání dle čl. I odst. 2, je povinen objednateli zaplatit smluvní pokutu ve výši 0,1 % z celkové ceny objednávky (vč. DPH) za každý den prodlení. </a:t>
          </a:r>
        </a:p>
        <a:p>
          <a:r>
            <a:rPr lang="cs-CZ" sz="900">
              <a:solidFill>
                <a:schemeClr val="dk1"/>
              </a:solidFill>
              <a:effectLst/>
              <a:latin typeface="+mn-lt"/>
              <a:ea typeface="+mn-ea"/>
              <a:cs typeface="+mn-cs"/>
            </a:rPr>
            <a:t>2. V případě, že dodavatel nedodrží termín záruční opravy dle čl. IV odst. 5, je povinen zaplatit smluvní pokutu ve výši 0,1 % z ceny položky (vč. DPH), minimálně však 20 Kč za každý den prodlení pro každou jednotlivý případ reklamace.</a:t>
          </a:r>
        </a:p>
        <a:p>
          <a:r>
            <a:rPr lang="cs-CZ" sz="900">
              <a:solidFill>
                <a:schemeClr val="dk1"/>
              </a:solidFill>
              <a:effectLst/>
              <a:latin typeface="+mn-lt"/>
              <a:ea typeface="+mn-ea"/>
              <a:cs typeface="+mn-cs"/>
            </a:rPr>
            <a:t>3. V případě, že objednatel nebo příjemce nedodrží dobu splatnosti faktur dle čl. III odst. 3, má dodavatel právo požadovat smluvní pokutu 0,1 % z celkové ceny objednávky (vč. DPH) za každý den prodlení. </a:t>
          </a:r>
        </a:p>
        <a:p>
          <a:r>
            <a:rPr lang="cs-CZ" sz="900">
              <a:solidFill>
                <a:schemeClr val="dk1"/>
              </a:solidFill>
              <a:effectLst/>
              <a:latin typeface="+mn-lt"/>
              <a:ea typeface="+mn-ea"/>
              <a:cs typeface="+mn-cs"/>
            </a:rPr>
            <a:t>4. Zaplacením smluvní pokuty či úroků z prodlení není dotčeno právo na náhradu škody.</a:t>
          </a:r>
        </a:p>
        <a:p>
          <a:endParaRPr lang="cs-CZ" sz="900" b="1">
            <a:solidFill>
              <a:schemeClr val="dk1"/>
            </a:solidFill>
            <a:effectLst/>
            <a:latin typeface="+mn-lt"/>
            <a:ea typeface="+mn-ea"/>
            <a:cs typeface="+mn-cs"/>
          </a:endParaRPr>
        </a:p>
        <a:p>
          <a:r>
            <a:rPr lang="cs-CZ" sz="900" b="1">
              <a:solidFill>
                <a:schemeClr val="dk1"/>
              </a:solidFill>
              <a:effectLst/>
              <a:latin typeface="+mn-lt"/>
              <a:ea typeface="+mn-ea"/>
              <a:cs typeface="+mn-cs"/>
            </a:rPr>
            <a:t>VI. Závěrečná ustanovení</a:t>
          </a:r>
          <a:endParaRPr lang="cs-CZ" sz="900">
            <a:solidFill>
              <a:schemeClr val="dk1"/>
            </a:solidFill>
            <a:effectLst/>
            <a:latin typeface="+mn-lt"/>
            <a:ea typeface="+mn-ea"/>
            <a:cs typeface="+mn-cs"/>
          </a:endParaRPr>
        </a:p>
        <a:p>
          <a:r>
            <a:rPr lang="cs-CZ" sz="900">
              <a:solidFill>
                <a:schemeClr val="dk1"/>
              </a:solidFill>
              <a:effectLst/>
              <a:latin typeface="+mn-lt"/>
              <a:ea typeface="+mn-ea"/>
              <a:cs typeface="+mn-cs"/>
            </a:rPr>
            <a:t>1. Dodavatel prohlašuje, že se na něj a/nebo poddodavatele a/nebo jím dodávaný předmět smlouvy nevztahují omezující opatření ve smyslu Nařízení Rady (EU) č. 269/2014 ze dne 17. března 2014 a/nebo Nařízení Rady (EU) č. 208/2014 ze dne 5. března 2014 a/nebo Nařízení Rady (ES) č. 765/2006 ze dne 18. května 2006 a zavazuje se bezodkladně informovat objednatele o změně tohoto stavu kdykoliv během plnění smlouvy.</a:t>
          </a:r>
        </a:p>
        <a:p>
          <a:r>
            <a:rPr lang="cs-CZ" sz="900">
              <a:solidFill>
                <a:schemeClr val="dk1"/>
              </a:solidFill>
              <a:effectLst/>
              <a:latin typeface="+mn-lt"/>
              <a:ea typeface="+mn-ea"/>
              <a:cs typeface="+mn-cs"/>
            </a:rPr>
            <a:t>2. V případě, že se na objednávku vztahují povinnosti uveřejnění dle zákona č. 340/2015 Sb., o registru smluv, v platném znění, povinnosti dle tohoto zákona v souvislosti s uveřejněním objednávky zajistí objednatel. Účinnost objednávky je v takovém případě stanovena dnem uveřejnění objednávky dle tohoto zákona.</a:t>
          </a:r>
        </a:p>
        <a:p>
          <a:r>
            <a:rPr lang="cs-CZ" sz="900">
              <a:solidFill>
                <a:schemeClr val="dk1"/>
              </a:solidFill>
              <a:effectLst/>
              <a:latin typeface="+mn-lt"/>
              <a:ea typeface="+mn-ea"/>
              <a:cs typeface="+mn-cs"/>
            </a:rPr>
            <a:t>3. Právní vztahy těmito obchodními podmínkami výslovně neupravené se řídí příslušnými ustanoveními občanského zákoníku.</a:t>
          </a:r>
        </a:p>
        <a:p>
          <a:r>
            <a:rPr lang="cs-CZ" sz="900">
              <a:solidFill>
                <a:schemeClr val="dk1"/>
              </a:solidFill>
              <a:effectLst/>
              <a:latin typeface="+mn-lt"/>
              <a:ea typeface="+mn-ea"/>
              <a:cs typeface="+mn-cs"/>
            </a:rPr>
            <a:t> </a:t>
          </a:r>
        </a:p>
        <a:p>
          <a:endParaRPr lang="cs-CZ" sz="900">
            <a:solidFill>
              <a:schemeClr val="dk1"/>
            </a:solidFill>
            <a:effectLst/>
            <a:latin typeface="+mn-lt"/>
            <a:ea typeface="+mn-ea"/>
            <a:cs typeface="Courier New" panose="02070309020205020404" pitchFamily="49" charset="0"/>
          </a:endParaRP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rema Jiří" refreshedDate="44874.442696064812" createdVersion="6" refreshedVersion="6" minRefreshableVersion="3" recordCount="7">
  <cacheSource type="worksheet">
    <worksheetSource name="Tabulka1"/>
  </cacheSource>
  <cacheFields count="14">
    <cacheField name="Poř." numFmtId="0">
      <sharedItems containsSemiMixedTypes="0" containsString="0" containsNumber="1" containsInteger="1" minValue="1" maxValue="7"/>
    </cacheField>
    <cacheField name="Položka-typ" numFmtId="0">
      <sharedItems/>
    </cacheField>
    <cacheField name="mininální požadované parametry" numFmtId="0">
      <sharedItems/>
    </cacheField>
    <cacheField name="Počet kusů" numFmtId="1">
      <sharedItems containsSemiMixedTypes="0" containsString="0" containsNumber="1" containsInteger="1" minValue="1" maxValue="1"/>
    </cacheField>
    <cacheField name="Jednotková cena bez DPH" numFmtId="44">
      <sharedItems containsNonDate="0" containsString="0" containsBlank="1"/>
    </cacheField>
    <cacheField name="Nabídková cena bez DPH" numFmtId="44">
      <sharedItems containsSemiMixedTypes="0" containsString="0" containsNumber="1" containsInteger="1" minValue="0" maxValue="0"/>
    </cacheField>
    <cacheField name="DPH" numFmtId="44">
      <sharedItems containsSemiMixedTypes="0" containsString="0" containsNumber="1" containsInteger="1" minValue="0" maxValue="0"/>
    </cacheField>
    <cacheField name="Nabídková cena s DPH" numFmtId="44">
      <sharedItems containsSemiMixedTypes="0" containsString="0" containsNumber="1" containsInteger="1" minValue="0" maxValue="0"/>
    </cacheField>
    <cacheField name="správce" numFmtId="49">
      <sharedItems/>
    </cacheField>
    <cacheField name="organizace" numFmtId="49">
      <sharedItems/>
    </cacheField>
    <cacheField name="odbor/ pracoviště" numFmtId="49">
      <sharedItems/>
    </cacheField>
    <cacheField name="umístění" numFmtId="49">
      <sharedItems/>
    </cacheField>
    <cacheField name="POL" numFmtId="1">
      <sharedItems containsSemiMixedTypes="0" containsString="0" containsNumber="1" containsInteger="1" minValue="5137" maxValue="5139" count="2">
        <n v="5137"/>
        <n v="5139"/>
      </sharedItems>
    </cacheField>
    <cacheField name="ORG" numFmtId="1">
      <sharedItems containsSemiMixedTypes="0" containsString="0" containsNumber="1" containsInteger="1" minValue="1110200" maxValue="1110400" count="2">
        <n v="1110400"/>
        <n v="11102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n v="1"/>
    <s v="bezdrátová sluchátka"/>
    <s v="Jabra Elite 4 Active,  černé"/>
    <n v="1"/>
    <m/>
    <n v="0"/>
    <n v="0"/>
    <n v="0"/>
    <s v="Uherek"/>
    <s v="MMK"/>
    <s v="OO-OIS"/>
    <s v="B/111,103"/>
    <x v="0"/>
    <x v="0"/>
  </r>
  <r>
    <n v="2"/>
    <s v="hydrogelová fólie na displej"/>
    <s v="Hydrogel Screen protector Xiaomi Mi Note 10 28040"/>
    <n v="1"/>
    <m/>
    <n v="0"/>
    <n v="0"/>
    <n v="0"/>
    <s v="Plačková"/>
    <s v="MMK"/>
    <s v="OO-OIS"/>
    <s v="B/103"/>
    <x v="1"/>
    <x v="1"/>
  </r>
  <r>
    <n v="3"/>
    <s v="tvrzené sklo"/>
    <s v="Huawei P9ite"/>
    <n v="1"/>
    <m/>
    <n v="0"/>
    <n v="0"/>
    <n v="0"/>
    <s v="Plačková"/>
    <s v="MMK"/>
    <s v="OM"/>
    <s v="Bošanská"/>
    <x v="1"/>
    <x v="1"/>
  </r>
  <r>
    <n v="4"/>
    <s v="pouzdro"/>
    <s v="Back Case Ultra Slim Huawei Y3 II Čiré"/>
    <n v="1"/>
    <m/>
    <n v="0"/>
    <n v="0"/>
    <n v="0"/>
    <s v="Plačková"/>
    <s v="MMK"/>
    <s v="OO-OIS"/>
    <s v="B/103, Siuda"/>
    <x v="1"/>
    <x v="1"/>
  </r>
  <r>
    <n v="5"/>
    <s v="tvrzené sklo"/>
    <s v="CUBE1 tvrzené sklo 0.33mm 2.5D Huawei Y3 II ACGLCUHUY3050"/>
    <n v="1"/>
    <m/>
    <n v="0"/>
    <n v="0"/>
    <n v="0"/>
    <s v="Plačková"/>
    <s v="MMK"/>
    <s v="OO-OIS"/>
    <s v="B/103, Siuda"/>
    <x v="1"/>
    <x v="1"/>
  </r>
  <r>
    <n v="6"/>
    <s v="tvrzené sklo"/>
    <s v="GoldGlass GOLD Edition 9H HUAWEI P30 30573"/>
    <n v="1"/>
    <m/>
    <n v="0"/>
    <n v="0"/>
    <n v="0"/>
    <s v="Plačková"/>
    <s v="MMK"/>
    <s v="OO-OIS"/>
    <s v="B/103"/>
    <x v="1"/>
    <x v="1"/>
  </r>
  <r>
    <n v="7"/>
    <s v="telefonní šňůra"/>
    <s v="Telefonní šňůra kroucená 0,5m černá"/>
    <n v="1"/>
    <m/>
    <n v="0"/>
    <n v="0"/>
    <n v="0"/>
    <s v="Stuchlík"/>
    <s v="MMK"/>
    <s v="OO-OIS"/>
    <s v="C/328"/>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2"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ORG" colHeaderCaption="POL">
  <location ref="A3:D7" firstHeaderRow="1" firstDataRow="2" firstDataCol="1"/>
  <pivotFields count="14">
    <pivotField showAll="0"/>
    <pivotField showAll="0"/>
    <pivotField showAll="0"/>
    <pivotField numFmtId="1" showAll="0"/>
    <pivotField showAll="0"/>
    <pivotField numFmtId="44" showAll="0"/>
    <pivotField numFmtId="44" showAll="0"/>
    <pivotField dataField="1" numFmtId="44" showAll="0"/>
    <pivotField showAll="0"/>
    <pivotField showAll="0"/>
    <pivotField showAll="0"/>
    <pivotField showAll="0"/>
    <pivotField axis="axisCol" numFmtId="1" showAll="0">
      <items count="3">
        <item x="0"/>
        <item x="1"/>
        <item t="default"/>
      </items>
    </pivotField>
    <pivotField axis="axisRow" numFmtId="1" showAll="0">
      <items count="3">
        <item x="1"/>
        <item x="0"/>
        <item t="default"/>
      </items>
    </pivotField>
  </pivotFields>
  <rowFields count="1">
    <field x="13"/>
  </rowFields>
  <rowItems count="3">
    <i>
      <x/>
    </i>
    <i>
      <x v="1"/>
    </i>
    <i t="grand">
      <x/>
    </i>
  </rowItems>
  <colFields count="1">
    <field x="12"/>
  </colFields>
  <colItems count="3">
    <i>
      <x/>
    </i>
    <i>
      <x v="1"/>
    </i>
    <i t="grand">
      <x/>
    </i>
  </colItems>
  <dataFields count="1">
    <dataField name="Součet z Nabídková cena s DPH" fld="7" baseField="0" baseItem="0" numFmtId="44"/>
  </dataFields>
  <formats count="1">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ulka1" displayName="Tabulka1" ref="B14:O23" totalsRowCount="1" headerRowDxfId="31" dataDxfId="30" totalsRowDxfId="29">
  <sortState ref="B6:J44">
    <sortCondition ref="C5:C44"/>
  </sortState>
  <tableColumns count="14">
    <tableColumn id="1" name="Poř." totalsRowLabel="Celkem" dataDxfId="28" totalsRowDxfId="13">
      <calculatedColumnFormula>ROW(Tabulka1[[#This Row],[Poř.]])-14</calculatedColumnFormula>
    </tableColumn>
    <tableColumn id="2" name="Položka-typ" dataDxfId="27" totalsRowDxfId="12"/>
    <tableColumn id="3" name="mininální požadované parametry" dataDxfId="26" totalsRowDxfId="11"/>
    <tableColumn id="4" name="Počet kusů" dataDxfId="25" totalsRowDxfId="10"/>
    <tableColumn id="5" name="Jednotková cena bez DPH" dataDxfId="24" totalsRowDxfId="9" dataCellStyle="40 % – Zvýraznění2"/>
    <tableColumn id="6" name="Nabídková cena bez DPH" totalsRowFunction="sum" dataDxfId="23" totalsRowDxfId="8">
      <calculatedColumnFormula>E15*F15</calculatedColumnFormula>
    </tableColumn>
    <tableColumn id="7" name="DPH" totalsRowFunction="sum" dataDxfId="22" totalsRowDxfId="7">
      <calculatedColumnFormula>G15*0.21</calculatedColumnFormula>
    </tableColumn>
    <tableColumn id="8" name="Nabídková cena s DPH" totalsRowFunction="sum" dataDxfId="21" totalsRowDxfId="6">
      <calculatedColumnFormula>H15+G15</calculatedColumnFormula>
    </tableColumn>
    <tableColumn id="11" name="správce" dataDxfId="20" totalsRowDxfId="5" dataCellStyle="Poznámka"/>
    <tableColumn id="12" name="organizace" dataDxfId="19" totalsRowDxfId="4" dataCellStyle="Poznámka"/>
    <tableColumn id="13" name="odbor/ pracoviště" dataDxfId="18" totalsRowDxfId="3" dataCellStyle="Poznámka"/>
    <tableColumn id="14" name="umístění" dataDxfId="17" totalsRowDxfId="2" dataCellStyle="Poznámka"/>
    <tableColumn id="15" name="POL" dataDxfId="16" totalsRowDxfId="1" dataCellStyle="Poznámka"/>
    <tableColumn id="16" name="ORG" dataDxfId="15" totalsRowDxfId="0" dataCellStyle="Poznámka"/>
  </tableColumns>
  <tableStyleInfo name="TableStyleMedium2" showFirstColumn="0" showLastColumn="0" showRowStripes="0"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B1:O39"/>
  <sheetViews>
    <sheetView showGridLines="0" tabSelected="1" zoomScaleNormal="100" workbookViewId="0">
      <selection activeCell="D14" sqref="D14:D15"/>
    </sheetView>
  </sheetViews>
  <sheetFormatPr defaultRowHeight="15" x14ac:dyDescent="0.25"/>
  <cols>
    <col min="1" max="1" width="2.42578125" customWidth="1"/>
    <col min="2" max="2" width="6.140625" style="58" customWidth="1"/>
    <col min="3" max="3" width="26.85546875" style="58" bestFit="1" customWidth="1"/>
    <col min="4" max="4" width="46.42578125" style="58" customWidth="1"/>
    <col min="5" max="5" width="8.5703125" style="58" customWidth="1"/>
    <col min="6" max="6" width="12.42578125" style="58" customWidth="1"/>
    <col min="7" max="7" width="13.42578125" customWidth="1"/>
    <col min="8" max="8" width="12.140625" customWidth="1"/>
    <col min="9" max="9" width="12.7109375" style="1" customWidth="1"/>
    <col min="10" max="10" width="10.28515625" style="18" customWidth="1"/>
    <col min="11" max="11" width="7" style="18" customWidth="1"/>
    <col min="12" max="12" width="7.7109375" style="18" customWidth="1"/>
    <col min="13" max="13" width="20.28515625" style="18" bestFit="1" customWidth="1"/>
    <col min="14" max="14" width="6.7109375" style="15" customWidth="1"/>
    <col min="15" max="15" width="10.28515625" style="15" customWidth="1"/>
    <col min="16" max="16" width="10.28515625" customWidth="1"/>
  </cols>
  <sheetData>
    <row r="1" spans="2:15" x14ac:dyDescent="0.25">
      <c r="B1" s="77" t="s">
        <v>27</v>
      </c>
      <c r="C1" s="77"/>
      <c r="D1" s="28" t="s">
        <v>8</v>
      </c>
      <c r="E1" s="28"/>
      <c r="F1" s="28"/>
      <c r="G1" s="6"/>
      <c r="H1" s="6"/>
      <c r="I1" s="6"/>
    </row>
    <row r="2" spans="2:15" x14ac:dyDescent="0.25">
      <c r="B2" s="87" t="s">
        <v>24</v>
      </c>
      <c r="C2" s="87"/>
      <c r="D2" s="99" t="s">
        <v>54</v>
      </c>
      <c r="E2" s="99"/>
      <c r="F2" s="99"/>
      <c r="G2" s="99"/>
      <c r="H2" s="99"/>
      <c r="I2" s="99"/>
    </row>
    <row r="3" spans="2:15" x14ac:dyDescent="0.25">
      <c r="B3" s="87" t="s">
        <v>25</v>
      </c>
      <c r="C3" s="87"/>
      <c r="D3" s="100" t="s">
        <v>52</v>
      </c>
      <c r="E3" s="100"/>
      <c r="F3" s="100"/>
      <c r="G3" s="100"/>
      <c r="H3" s="100"/>
      <c r="I3" s="100"/>
    </row>
    <row r="4" spans="2:15" ht="15.75" thickBot="1" x14ac:dyDescent="0.3">
      <c r="B4" s="29"/>
      <c r="C4" s="29"/>
      <c r="D4" s="30"/>
      <c r="E4" s="30"/>
      <c r="F4" s="30"/>
      <c r="G4" s="5"/>
      <c r="H4" s="5"/>
      <c r="I4" s="5"/>
    </row>
    <row r="5" spans="2:15" x14ac:dyDescent="0.25">
      <c r="B5" s="84" t="s">
        <v>18</v>
      </c>
      <c r="C5" s="85"/>
      <c r="D5" s="31" t="s">
        <v>9</v>
      </c>
      <c r="E5" s="32" t="s">
        <v>13</v>
      </c>
      <c r="F5" s="33" t="s">
        <v>14</v>
      </c>
      <c r="G5" s="10" t="s">
        <v>15</v>
      </c>
      <c r="H5" s="90" t="s">
        <v>16</v>
      </c>
      <c r="I5" s="91"/>
    </row>
    <row r="6" spans="2:15" x14ac:dyDescent="0.25">
      <c r="B6" s="86" t="s">
        <v>19</v>
      </c>
      <c r="C6" s="87"/>
      <c r="D6" s="102" t="s">
        <v>28</v>
      </c>
      <c r="E6" s="102"/>
      <c r="F6" s="102"/>
      <c r="G6" s="102"/>
      <c r="H6" s="102"/>
      <c r="I6" s="103"/>
    </row>
    <row r="7" spans="2:15" x14ac:dyDescent="0.25">
      <c r="B7" s="86" t="s">
        <v>20</v>
      </c>
      <c r="C7" s="87"/>
      <c r="D7" s="102" t="s">
        <v>10</v>
      </c>
      <c r="E7" s="102"/>
      <c r="F7" s="102"/>
      <c r="G7" s="102"/>
      <c r="H7" s="102"/>
      <c r="I7" s="103"/>
    </row>
    <row r="8" spans="2:15" x14ac:dyDescent="0.25">
      <c r="B8" s="86" t="s">
        <v>21</v>
      </c>
      <c r="C8" s="87"/>
      <c r="D8" s="34" t="s">
        <v>17</v>
      </c>
      <c r="E8" s="35" t="s">
        <v>26</v>
      </c>
      <c r="F8" s="34" t="s">
        <v>11</v>
      </c>
      <c r="G8" s="23"/>
      <c r="H8" s="23"/>
      <c r="I8" s="24"/>
    </row>
    <row r="9" spans="2:15" ht="15.75" thickBot="1" x14ac:dyDescent="0.3">
      <c r="B9" s="88" t="s">
        <v>22</v>
      </c>
      <c r="C9" s="89"/>
      <c r="D9" s="104" t="s">
        <v>68</v>
      </c>
      <c r="E9" s="104"/>
      <c r="F9" s="104"/>
      <c r="G9" s="104"/>
      <c r="H9" s="104"/>
      <c r="I9" s="105"/>
    </row>
    <row r="10" spans="2:15" ht="15.75" thickBot="1" x14ac:dyDescent="0.3">
      <c r="B10" s="80"/>
      <c r="C10" s="80"/>
      <c r="D10" s="81"/>
      <c r="E10" s="81"/>
      <c r="F10" s="81"/>
      <c r="G10" s="81"/>
      <c r="H10" s="81"/>
      <c r="I10" s="81"/>
    </row>
    <row r="11" spans="2:15" ht="15.75" thickBot="1" x14ac:dyDescent="0.3">
      <c r="B11" s="82" t="s">
        <v>23</v>
      </c>
      <c r="C11" s="83"/>
      <c r="D11" s="36"/>
      <c r="E11" s="37" t="s">
        <v>13</v>
      </c>
      <c r="F11" s="38"/>
      <c r="G11" s="11" t="s">
        <v>15</v>
      </c>
      <c r="H11" s="78"/>
      <c r="I11" s="79"/>
    </row>
    <row r="12" spans="2:15" x14ac:dyDescent="0.25">
      <c r="B12" s="106"/>
      <c r="C12" s="106"/>
      <c r="D12" s="106"/>
      <c r="E12" s="106"/>
      <c r="F12" s="106"/>
      <c r="G12" s="106"/>
      <c r="H12" s="106"/>
      <c r="I12" s="106"/>
    </row>
    <row r="13" spans="2:15" x14ac:dyDescent="0.25">
      <c r="B13" s="101" t="s">
        <v>12</v>
      </c>
      <c r="C13" s="101"/>
      <c r="D13" s="101"/>
      <c r="E13" s="101"/>
      <c r="F13" s="101"/>
      <c r="G13" s="101"/>
      <c r="H13" s="101"/>
      <c r="I13" s="101"/>
    </row>
    <row r="14" spans="2:15" s="1" customFormat="1" ht="39" x14ac:dyDescent="0.25">
      <c r="B14" s="39" t="s">
        <v>0</v>
      </c>
      <c r="C14" s="39" t="s">
        <v>6</v>
      </c>
      <c r="D14" s="39" t="s">
        <v>38</v>
      </c>
      <c r="E14" s="40" t="s">
        <v>1</v>
      </c>
      <c r="F14" s="39" t="s">
        <v>5</v>
      </c>
      <c r="G14" s="2" t="s">
        <v>2</v>
      </c>
      <c r="H14" s="2" t="s">
        <v>3</v>
      </c>
      <c r="I14" s="2" t="s">
        <v>4</v>
      </c>
      <c r="J14" s="19" t="s">
        <v>41</v>
      </c>
      <c r="K14" s="19" t="s">
        <v>42</v>
      </c>
      <c r="L14" s="19" t="s">
        <v>43</v>
      </c>
      <c r="M14" s="19" t="s">
        <v>44</v>
      </c>
      <c r="N14" s="22" t="s">
        <v>39</v>
      </c>
      <c r="O14" s="22" t="s">
        <v>40</v>
      </c>
    </row>
    <row r="15" spans="2:15" s="1" customFormat="1" ht="30" x14ac:dyDescent="0.25">
      <c r="B15" s="60">
        <f>ROW(Tabulka1[[#This Row],[Poř.]])-14</f>
        <v>1</v>
      </c>
      <c r="C15" s="62" t="s">
        <v>71</v>
      </c>
      <c r="D15" s="62" t="s">
        <v>60</v>
      </c>
      <c r="E15" s="63">
        <v>3</v>
      </c>
      <c r="F15" s="42"/>
      <c r="G15" s="3">
        <f t="shared" ref="G15:G21" si="0">E15*F15</f>
        <v>0</v>
      </c>
      <c r="H15" s="3">
        <f t="shared" ref="H15:H21" si="1">G15*0.21</f>
        <v>0</v>
      </c>
      <c r="I15" s="4">
        <f t="shared" ref="I15:I21" si="2">H15+G15</f>
        <v>0</v>
      </c>
      <c r="J15" s="62" t="s">
        <v>47</v>
      </c>
      <c r="K15" s="62" t="s">
        <v>45</v>
      </c>
      <c r="L15" s="64" t="s">
        <v>46</v>
      </c>
      <c r="M15" s="65" t="s">
        <v>64</v>
      </c>
      <c r="N15" s="66">
        <v>5139</v>
      </c>
      <c r="O15" s="66">
        <v>1110200</v>
      </c>
    </row>
    <row r="16" spans="2:15" s="1" customFormat="1" x14ac:dyDescent="0.25">
      <c r="B16" s="60">
        <f>ROW(Tabulka1[[#This Row],[Poř.]])-14</f>
        <v>2</v>
      </c>
      <c r="C16" s="62" t="s">
        <v>72</v>
      </c>
      <c r="D16" s="62" t="s">
        <v>60</v>
      </c>
      <c r="E16" s="63">
        <v>2</v>
      </c>
      <c r="F16" s="42"/>
      <c r="G16" s="3">
        <f t="shared" si="0"/>
        <v>0</v>
      </c>
      <c r="H16" s="3">
        <f t="shared" si="1"/>
        <v>0</v>
      </c>
      <c r="I16" s="4">
        <f t="shared" si="2"/>
        <v>0</v>
      </c>
      <c r="J16" s="62" t="s">
        <v>47</v>
      </c>
      <c r="K16" s="62" t="s">
        <v>45</v>
      </c>
      <c r="L16" s="64" t="s">
        <v>46</v>
      </c>
      <c r="M16" s="65" t="s">
        <v>65</v>
      </c>
      <c r="N16" s="66">
        <v>5139</v>
      </c>
      <c r="O16" s="66">
        <v>1110200</v>
      </c>
    </row>
    <row r="17" spans="2:15" s="1" customFormat="1" x14ac:dyDescent="0.25">
      <c r="B17" s="60">
        <f>ROW(Tabulka1[[#This Row],[Poř.]])-14</f>
        <v>3</v>
      </c>
      <c r="C17" s="62" t="s">
        <v>73</v>
      </c>
      <c r="D17" s="62" t="s">
        <v>70</v>
      </c>
      <c r="E17" s="63">
        <v>1</v>
      </c>
      <c r="F17" s="42"/>
      <c r="G17" s="3">
        <f>E17*F17</f>
        <v>0</v>
      </c>
      <c r="H17" s="3">
        <f>G17*0.21</f>
        <v>0</v>
      </c>
      <c r="I17" s="4">
        <f>H17+G17</f>
        <v>0</v>
      </c>
      <c r="J17" s="62" t="s">
        <v>47</v>
      </c>
      <c r="K17" s="62" t="s">
        <v>45</v>
      </c>
      <c r="L17" s="64" t="s">
        <v>46</v>
      </c>
      <c r="M17" s="65" t="s">
        <v>47</v>
      </c>
      <c r="N17" s="66">
        <v>5139</v>
      </c>
      <c r="O17" s="66">
        <v>1110200</v>
      </c>
    </row>
    <row r="18" spans="2:15" s="1" customFormat="1" x14ac:dyDescent="0.25">
      <c r="B18" s="60">
        <f>ROW(Tabulka1[[#This Row],[Poř.]])-14</f>
        <v>4</v>
      </c>
      <c r="C18" s="62" t="s">
        <v>71</v>
      </c>
      <c r="D18" s="62" t="s">
        <v>70</v>
      </c>
      <c r="E18" s="63">
        <v>1</v>
      </c>
      <c r="F18" s="42"/>
      <c r="G18" s="3">
        <f>E18*F18</f>
        <v>0</v>
      </c>
      <c r="H18" s="3">
        <f>G18*0.21</f>
        <v>0</v>
      </c>
      <c r="I18" s="4">
        <f>H18+G18</f>
        <v>0</v>
      </c>
      <c r="J18" s="62" t="s">
        <v>47</v>
      </c>
      <c r="K18" s="62" t="s">
        <v>45</v>
      </c>
      <c r="L18" s="64" t="s">
        <v>46</v>
      </c>
      <c r="M18" s="65" t="s">
        <v>47</v>
      </c>
      <c r="N18" s="66">
        <v>5139</v>
      </c>
      <c r="O18" s="66">
        <v>1110200</v>
      </c>
    </row>
    <row r="19" spans="2:15" s="1" customFormat="1" ht="17.25" customHeight="1" x14ac:dyDescent="0.25">
      <c r="B19" s="60">
        <f>ROW(Tabulka1[[#This Row],[Poř.]])-14</f>
        <v>5</v>
      </c>
      <c r="C19" s="62" t="s">
        <v>57</v>
      </c>
      <c r="D19" s="67" t="s">
        <v>61</v>
      </c>
      <c r="E19" s="63">
        <v>20</v>
      </c>
      <c r="F19" s="42"/>
      <c r="G19" s="3">
        <f t="shared" si="0"/>
        <v>0</v>
      </c>
      <c r="H19" s="3">
        <f t="shared" si="1"/>
        <v>0</v>
      </c>
      <c r="I19" s="4">
        <f t="shared" si="2"/>
        <v>0</v>
      </c>
      <c r="J19" s="62" t="s">
        <v>47</v>
      </c>
      <c r="K19" s="62" t="s">
        <v>45</v>
      </c>
      <c r="L19" s="64" t="s">
        <v>46</v>
      </c>
      <c r="M19" s="62" t="s">
        <v>66</v>
      </c>
      <c r="N19" s="66">
        <v>5139</v>
      </c>
      <c r="O19" s="68">
        <v>1110400</v>
      </c>
    </row>
    <row r="20" spans="2:15" s="1" customFormat="1" x14ac:dyDescent="0.25">
      <c r="B20" s="60">
        <f>ROW(Tabulka1[[#This Row],[Poř.]])-14</f>
        <v>6</v>
      </c>
      <c r="C20" s="62" t="s">
        <v>57</v>
      </c>
      <c r="D20" s="67" t="s">
        <v>62</v>
      </c>
      <c r="E20" s="63">
        <v>20</v>
      </c>
      <c r="F20" s="42"/>
      <c r="G20" s="3">
        <f t="shared" si="0"/>
        <v>0</v>
      </c>
      <c r="H20" s="3">
        <f t="shared" si="1"/>
        <v>0</v>
      </c>
      <c r="I20" s="4">
        <f t="shared" si="2"/>
        <v>0</v>
      </c>
      <c r="J20" s="62" t="s">
        <v>47</v>
      </c>
      <c r="K20" s="62" t="s">
        <v>45</v>
      </c>
      <c r="L20" s="64" t="s">
        <v>46</v>
      </c>
      <c r="M20" s="62" t="s">
        <v>66</v>
      </c>
      <c r="N20" s="66">
        <v>5139</v>
      </c>
      <c r="O20" s="68">
        <v>1110400</v>
      </c>
    </row>
    <row r="21" spans="2:15" s="1" customFormat="1" x14ac:dyDescent="0.25">
      <c r="B21" s="60">
        <f>ROW(Tabulka1[[#This Row],[Poř.]])-14</f>
        <v>7</v>
      </c>
      <c r="C21" s="62" t="s">
        <v>58</v>
      </c>
      <c r="D21" s="62" t="s">
        <v>69</v>
      </c>
      <c r="E21" s="63">
        <v>6</v>
      </c>
      <c r="F21" s="42"/>
      <c r="G21" s="3">
        <f t="shared" si="0"/>
        <v>0</v>
      </c>
      <c r="H21" s="3">
        <f t="shared" si="1"/>
        <v>0</v>
      </c>
      <c r="I21" s="4">
        <f t="shared" si="2"/>
        <v>0</v>
      </c>
      <c r="J21" s="62" t="s">
        <v>55</v>
      </c>
      <c r="K21" s="69" t="s">
        <v>45</v>
      </c>
      <c r="L21" s="64" t="s">
        <v>46</v>
      </c>
      <c r="M21" s="62" t="s">
        <v>67</v>
      </c>
      <c r="N21" s="66">
        <v>5139</v>
      </c>
      <c r="O21" s="68">
        <v>1110400</v>
      </c>
    </row>
    <row r="22" spans="2:15" x14ac:dyDescent="0.25">
      <c r="B22" s="61">
        <f>ROW(Tabulka1[[#This Row],[Poř.]])-14</f>
        <v>8</v>
      </c>
      <c r="C22" s="62" t="s">
        <v>59</v>
      </c>
      <c r="D22" s="62" t="s">
        <v>63</v>
      </c>
      <c r="E22" s="70">
        <v>5</v>
      </c>
      <c r="F22" s="71"/>
      <c r="G22" s="72">
        <f>E22*F22</f>
        <v>0</v>
      </c>
      <c r="H22" s="72">
        <f>G22*0.21</f>
        <v>0</v>
      </c>
      <c r="I22" s="73">
        <f>H22+G22</f>
        <v>0</v>
      </c>
      <c r="J22" s="69" t="s">
        <v>56</v>
      </c>
      <c r="K22" s="69" t="s">
        <v>45</v>
      </c>
      <c r="L22" s="64" t="s">
        <v>46</v>
      </c>
      <c r="M22" s="62" t="s">
        <v>48</v>
      </c>
      <c r="N22" s="66">
        <v>5139</v>
      </c>
      <c r="O22" s="68">
        <v>1110400</v>
      </c>
    </row>
    <row r="23" spans="2:15" ht="15.75" thickBot="1" x14ac:dyDescent="0.3">
      <c r="B23" s="35" t="s">
        <v>7</v>
      </c>
      <c r="C23" s="43"/>
      <c r="D23" s="41"/>
      <c r="E23" s="44"/>
      <c r="F23" s="57"/>
      <c r="G23" s="7">
        <f>SUBTOTAL(109,Tabulka1[Nabídková cena bez DPH])</f>
        <v>0</v>
      </c>
      <c r="H23" s="7">
        <f>SUBTOTAL(109,Tabulka1[DPH])</f>
        <v>0</v>
      </c>
      <c r="I23" s="14">
        <f>SUBTOTAL(109,Tabulka1[Nabídková cena s DPH])</f>
        <v>0</v>
      </c>
      <c r="J23" s="20"/>
      <c r="K23" s="20"/>
      <c r="L23" s="20"/>
      <c r="M23" s="20"/>
      <c r="N23" s="16"/>
      <c r="O23" s="16"/>
    </row>
    <row r="24" spans="2:15" x14ac:dyDescent="0.25">
      <c r="B24" s="74" t="s">
        <v>51</v>
      </c>
      <c r="C24" s="75"/>
      <c r="D24" s="75"/>
      <c r="E24" s="75"/>
      <c r="F24" s="75"/>
      <c r="G24" s="75"/>
      <c r="H24" s="75"/>
      <c r="I24" s="76"/>
      <c r="J24" s="20"/>
      <c r="K24" s="20"/>
      <c r="L24" s="20"/>
      <c r="M24" s="20"/>
      <c r="N24" s="16"/>
      <c r="O24" s="16"/>
    </row>
    <row r="25" spans="2:15" ht="15.75" thickBot="1" x14ac:dyDescent="0.3">
      <c r="B25" s="35"/>
      <c r="C25" s="43"/>
      <c r="D25" s="41"/>
      <c r="E25" s="44"/>
      <c r="F25" s="45"/>
      <c r="G25" s="13"/>
      <c r="H25" s="13"/>
      <c r="I25" s="14"/>
      <c r="J25" s="20"/>
      <c r="K25" s="20"/>
      <c r="L25" s="20"/>
      <c r="M25" s="20"/>
      <c r="N25" s="16"/>
      <c r="O25" s="16"/>
    </row>
    <row r="26" spans="2:15" x14ac:dyDescent="0.25">
      <c r="B26" s="92" t="s">
        <v>29</v>
      </c>
      <c r="C26" s="93"/>
      <c r="D26" s="93"/>
      <c r="E26" s="93"/>
      <c r="F26" s="93"/>
      <c r="G26" s="93"/>
      <c r="H26" s="93"/>
      <c r="I26" s="94"/>
    </row>
    <row r="27" spans="2:15" x14ac:dyDescent="0.25">
      <c r="B27" s="46" t="s">
        <v>30</v>
      </c>
      <c r="C27" s="95" t="s">
        <v>31</v>
      </c>
      <c r="D27" s="95"/>
      <c r="E27" s="95"/>
      <c r="F27" s="95"/>
      <c r="G27" s="95"/>
      <c r="H27" s="95"/>
      <c r="I27" s="96"/>
    </row>
    <row r="28" spans="2:15" ht="12.75" customHeight="1" x14ac:dyDescent="0.25">
      <c r="B28" s="46"/>
      <c r="C28" s="95" t="s">
        <v>32</v>
      </c>
      <c r="D28" s="95"/>
      <c r="E28" s="95"/>
      <c r="F28" s="95"/>
      <c r="G28" s="95"/>
      <c r="H28" s="95"/>
      <c r="I28" s="96"/>
    </row>
    <row r="29" spans="2:15" ht="14.25" customHeight="1" x14ac:dyDescent="0.25">
      <c r="B29" s="108" t="s">
        <v>33</v>
      </c>
      <c r="C29" s="109"/>
      <c r="D29" s="47" t="s">
        <v>34</v>
      </c>
      <c r="E29" s="48" t="s">
        <v>35</v>
      </c>
      <c r="F29" s="114" t="s">
        <v>36</v>
      </c>
      <c r="G29" s="114"/>
      <c r="H29" s="114"/>
      <c r="I29" s="12" t="s">
        <v>37</v>
      </c>
    </row>
    <row r="30" spans="2:15" ht="15.75" customHeight="1" x14ac:dyDescent="0.25">
      <c r="B30" s="110"/>
      <c r="C30" s="111"/>
      <c r="D30" s="49"/>
      <c r="E30" s="50"/>
      <c r="F30" s="115"/>
      <c r="G30" s="115"/>
      <c r="H30" s="115"/>
      <c r="I30" s="8"/>
    </row>
    <row r="31" spans="2:15" ht="18" customHeight="1" thickBot="1" x14ac:dyDescent="0.3">
      <c r="B31" s="97"/>
      <c r="C31" s="98"/>
      <c r="D31" s="51"/>
      <c r="E31" s="52"/>
      <c r="F31" s="107"/>
      <c r="G31" s="107"/>
      <c r="H31" s="107"/>
      <c r="I31" s="9"/>
    </row>
    <row r="32" spans="2:15" x14ac:dyDescent="0.25">
      <c r="B32" s="53"/>
      <c r="C32" s="54"/>
      <c r="D32" s="55"/>
      <c r="E32" s="56"/>
      <c r="F32" s="57"/>
      <c r="G32" s="7"/>
      <c r="H32" s="7"/>
    </row>
    <row r="33" spans="2:15" x14ac:dyDescent="0.25">
      <c r="B33" s="113" t="s">
        <v>53</v>
      </c>
      <c r="C33" s="113"/>
      <c r="D33" s="113"/>
    </row>
    <row r="34" spans="2:15" x14ac:dyDescent="0.25">
      <c r="B34" s="59"/>
      <c r="C34" s="59"/>
      <c r="D34" s="59"/>
    </row>
    <row r="35" spans="2:15" x14ac:dyDescent="0.25">
      <c r="B35" s="59"/>
      <c r="C35" s="59"/>
      <c r="D35" s="59"/>
    </row>
    <row r="36" spans="2:15" x14ac:dyDescent="0.25">
      <c r="B36" s="59"/>
      <c r="C36" s="59"/>
      <c r="D36" s="59"/>
    </row>
    <row r="37" spans="2:15" x14ac:dyDescent="0.25">
      <c r="B37" s="59"/>
      <c r="C37" s="59"/>
      <c r="D37" s="59"/>
    </row>
    <row r="38" spans="2:15" x14ac:dyDescent="0.25">
      <c r="B38" s="112"/>
      <c r="C38" s="112"/>
      <c r="D38" s="112"/>
    </row>
    <row r="39" spans="2:15" x14ac:dyDescent="0.25">
      <c r="J39" s="21"/>
      <c r="K39" s="21"/>
      <c r="L39" s="21"/>
      <c r="M39" s="21"/>
      <c r="N39" s="17"/>
      <c r="O39" s="17"/>
    </row>
  </sheetData>
  <mergeCells count="32">
    <mergeCell ref="B29:C29"/>
    <mergeCell ref="B30:C30"/>
    <mergeCell ref="B38:D38"/>
    <mergeCell ref="B33:D33"/>
    <mergeCell ref="F29:H29"/>
    <mergeCell ref="F30:H30"/>
    <mergeCell ref="B26:I26"/>
    <mergeCell ref="C27:I27"/>
    <mergeCell ref="C28:I28"/>
    <mergeCell ref="B31:C31"/>
    <mergeCell ref="B2:C2"/>
    <mergeCell ref="B3:C3"/>
    <mergeCell ref="D2:I2"/>
    <mergeCell ref="D3:I3"/>
    <mergeCell ref="B13:I13"/>
    <mergeCell ref="B6:C6"/>
    <mergeCell ref="D7:I7"/>
    <mergeCell ref="D9:I9"/>
    <mergeCell ref="D6:I6"/>
    <mergeCell ref="B12:I12"/>
    <mergeCell ref="B8:C8"/>
    <mergeCell ref="F31:H31"/>
    <mergeCell ref="B24:I24"/>
    <mergeCell ref="B1:C1"/>
    <mergeCell ref="H11:I11"/>
    <mergeCell ref="B10:C10"/>
    <mergeCell ref="D10:I10"/>
    <mergeCell ref="B11:C11"/>
    <mergeCell ref="B5:C5"/>
    <mergeCell ref="B7:C7"/>
    <mergeCell ref="B9:C9"/>
    <mergeCell ref="H5:I5"/>
  </mergeCells>
  <conditionalFormatting sqref="E21:E22 E15:E19">
    <cfRule type="cellIs" dxfId="33" priority="1" operator="lessThan">
      <formula>MIN(#REF!)</formula>
    </cfRule>
  </conditionalFormatting>
  <conditionalFormatting sqref="E20">
    <cfRule type="cellIs" dxfId="32" priority="2" operator="lessThan">
      <formula>MIN(#REF!)</formula>
    </cfRule>
  </conditionalFormatting>
  <pageMargins left="0.25" right="0.25" top="0.75" bottom="0.75" header="0.3" footer="0.3"/>
  <pageSetup paperSize="9" orientation="landscape" r:id="rId1"/>
  <ignoredErrors>
    <ignoredError sqref="F5" numberStoredAsText="1"/>
  </ignoredError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5" sqref="A5"/>
    </sheetView>
  </sheetViews>
  <sheetFormatPr defaultRowHeight="15" x14ac:dyDescent="0.25"/>
  <cols>
    <col min="1" max="1" width="28.7109375" customWidth="1"/>
    <col min="2" max="3" width="7.5703125" bestFit="1" customWidth="1"/>
    <col min="4" max="4" width="14.42578125" customWidth="1"/>
  </cols>
  <sheetData>
    <row r="3" spans="1:4" x14ac:dyDescent="0.25">
      <c r="A3" s="25" t="s">
        <v>50</v>
      </c>
      <c r="B3" s="25" t="s">
        <v>39</v>
      </c>
    </row>
    <row r="4" spans="1:4" x14ac:dyDescent="0.25">
      <c r="A4" s="25" t="s">
        <v>40</v>
      </c>
      <c r="B4" s="15">
        <v>5137</v>
      </c>
      <c r="C4" s="15">
        <v>5139</v>
      </c>
      <c r="D4" s="15" t="s">
        <v>49</v>
      </c>
    </row>
    <row r="5" spans="1:4" x14ac:dyDescent="0.25">
      <c r="A5" s="26">
        <v>1110200</v>
      </c>
      <c r="B5" s="27"/>
      <c r="C5" s="27">
        <v>0</v>
      </c>
      <c r="D5" s="27">
        <v>0</v>
      </c>
    </row>
    <row r="6" spans="1:4" x14ac:dyDescent="0.25">
      <c r="A6" s="26">
        <v>1110400</v>
      </c>
      <c r="B6" s="27">
        <v>0</v>
      </c>
      <c r="C6" s="27"/>
      <c r="D6" s="27">
        <v>0</v>
      </c>
    </row>
    <row r="7" spans="1:4" x14ac:dyDescent="0.25">
      <c r="A7" s="26" t="s">
        <v>49</v>
      </c>
      <c r="B7" s="27">
        <v>0</v>
      </c>
      <c r="C7" s="27">
        <v>0</v>
      </c>
      <c r="D7" s="27">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Nabídka</vt:lpstr>
      <vt:lpstr>List1</vt:lpstr>
      <vt:lpstr>MMK</vt:lpstr>
      <vt:lpstr>Nabídka!Print_Area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Jarema Jiří</dc:creator>
  <cp:lastModifiedBy>Plačková Iva</cp:lastModifiedBy>
  <cp:lastPrinted>2022-11-09T09:31:32Z</cp:lastPrinted>
  <dcterms:created xsi:type="dcterms:W3CDTF">2018-09-24T12:46:32Z</dcterms:created>
  <dcterms:modified xsi:type="dcterms:W3CDTF">2022-12-14T06:13:41Z</dcterms:modified>
</cp:coreProperties>
</file>