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iva.plackova\Downloads\"/>
    </mc:Choice>
  </mc:AlternateContent>
  <bookViews>
    <workbookView xWindow="0" yWindow="0" windowWidth="24000" windowHeight="9600"/>
  </bookViews>
  <sheets>
    <sheet name="Nabídka" sheetId="1" r:id="rId1"/>
    <sheet name="List1" sheetId="2" r:id="rId2"/>
  </sheets>
  <definedNames>
    <definedName name="MDK">#REF!</definedName>
    <definedName name="MMK">Tabulka1[]</definedName>
    <definedName name="Print_Area" localSheetId="0">Nabídka!$B:$I</definedName>
    <definedName name="RKK">#REF!</definedName>
    <definedName name="SSK">#REF!</definedName>
  </definedNames>
  <calcPr calcId="162913"/>
  <pivotCaches>
    <pivotCache cacheId="0" r:id="rId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7" i="1" l="1"/>
  <c r="G17" i="1"/>
  <c r="H17" i="1" s="1"/>
  <c r="I17" i="1" s="1"/>
  <c r="B18" i="1"/>
  <c r="G18" i="1"/>
  <c r="H18" i="1" s="1"/>
  <c r="I18" i="1" s="1"/>
  <c r="B22" i="1" l="1"/>
  <c r="G22" i="1"/>
  <c r="H22" i="1" s="1"/>
  <c r="I22" i="1" s="1"/>
  <c r="B15" i="1" l="1"/>
  <c r="B16" i="1"/>
  <c r="B19" i="1"/>
  <c r="B20" i="1"/>
  <c r="B21" i="1"/>
  <c r="G15" i="1" l="1"/>
  <c r="G16" i="1"/>
  <c r="H16" i="1" s="1"/>
  <c r="I16" i="1" s="1"/>
  <c r="G19" i="1"/>
  <c r="H19" i="1" s="1"/>
  <c r="I19" i="1" s="1"/>
  <c r="G20" i="1"/>
  <c r="H20" i="1" s="1"/>
  <c r="I20" i="1" s="1"/>
  <c r="G21" i="1"/>
  <c r="H21" i="1" s="1"/>
  <c r="I21" i="1" s="1"/>
  <c r="H15" i="1" l="1"/>
  <c r="I15" i="1" l="1"/>
  <c r="H23" i="1" l="1"/>
  <c r="G23" i="1"/>
  <c r="I23" i="1" l="1"/>
</calcChain>
</file>

<file path=xl/sharedStrings.xml><?xml version="1.0" encoding="utf-8"?>
<sst xmlns="http://schemas.openxmlformats.org/spreadsheetml/2006/main" count="105" uniqueCount="74">
  <si>
    <t>Poř.</t>
  </si>
  <si>
    <t>Počet kusů</t>
  </si>
  <si>
    <t>Nabídková cena bez DPH</t>
  </si>
  <si>
    <t>DPH</t>
  </si>
  <si>
    <t>Nabídková cena s DPH</t>
  </si>
  <si>
    <t>Jednotková cena bez DPH</t>
  </si>
  <si>
    <t>Položka-typ</t>
  </si>
  <si>
    <t>Celkem</t>
  </si>
  <si>
    <t>Dynamický nákupní systém pro ICT 2022-2026</t>
  </si>
  <si>
    <t>Statutární město Karviná</t>
  </si>
  <si>
    <t>Magistrát města Karviné, budova B, ul. Karola Śliwky 618, Karviná-Fryštát</t>
  </si>
  <si>
    <t>epodatelna@karvina.cz</t>
  </si>
  <si>
    <t>Nabídka - Položkový rozpočet</t>
  </si>
  <si>
    <t>IČO:</t>
  </si>
  <si>
    <t>00297534</t>
  </si>
  <si>
    <t>DIČ:</t>
  </si>
  <si>
    <t>CZ00297534</t>
  </si>
  <si>
    <t xml:space="preserve">es5bv8q </t>
  </si>
  <si>
    <t>OBJEDNATEL:</t>
  </si>
  <si>
    <t>FAKTURAČNÍ ADRESA:</t>
  </si>
  <si>
    <t>MÍSTO DODÁNÍ:</t>
  </si>
  <si>
    <t>DATOVÁ SCHRÁNKA:</t>
  </si>
  <si>
    <t>KONTAKTNÍ OSOBY:</t>
  </si>
  <si>
    <t>DODAVATEL:</t>
  </si>
  <si>
    <t>ZAKÁZKA:</t>
  </si>
  <si>
    <t>ČÁST:</t>
  </si>
  <si>
    <t>E-MAIL:</t>
  </si>
  <si>
    <t>DNS:</t>
  </si>
  <si>
    <t xml:space="preserve">Fryštátská 72/1, 733 24 Karviná </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</si>
  <si>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</si>
  <si>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</si>
  <si>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</si>
  <si>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</si>
  <si>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</si>
  <si>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</si>
  <si>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</si>
  <si>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</si>
  <si>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</si>
  <si>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mininální požadované parametry</t>
  </si>
  <si>
    <t>POL</t>
  </si>
  <si>
    <t>ORG</t>
  </si>
  <si>
    <t>správce</t>
  </si>
  <si>
    <t>organizace</t>
  </si>
  <si>
    <t>odbor/ pracoviště</t>
  </si>
  <si>
    <t>umístění</t>
  </si>
  <si>
    <t>MMK</t>
  </si>
  <si>
    <t>OO-OIS</t>
  </si>
  <si>
    <t>Plačková</t>
  </si>
  <si>
    <t>C/328</t>
  </si>
  <si>
    <t>Celkový součet</t>
  </si>
  <si>
    <t>Součet z Nabídková cena s DPH</t>
  </si>
  <si>
    <t>* pokud jsou minimální požadované parametry stanoveny odkazem na konkrétní výrobek nebo značku, může jej dodavatel nahradit jiným výrobkem splňujícím ve všech ohledech parametry uvedeného výrobku</t>
  </si>
  <si>
    <t xml:space="preserve"> - </t>
  </si>
  <si>
    <t>poklepáním elektronicky podepište:</t>
  </si>
  <si>
    <t>Nákup drobných ICT zařízení a materiálu 08/2022</t>
  </si>
  <si>
    <t>Mach</t>
  </si>
  <si>
    <t xml:space="preserve">Schneider </t>
  </si>
  <si>
    <t>baterie</t>
  </si>
  <si>
    <t>rozdvojka</t>
  </si>
  <si>
    <t>spojka</t>
  </si>
  <si>
    <t>Samsung Galaxy S21FE</t>
  </si>
  <si>
    <t>AA tužková baterie</t>
  </si>
  <si>
    <t>AAA tužková baterie</t>
  </si>
  <si>
    <t>Kabelová spojka - female konektor 2× RJ-45 (CAT5E)</t>
  </si>
  <si>
    <t>Blanárová, Piatková, Orgoníková</t>
  </si>
  <si>
    <t>Piatková, Orgoníková</t>
  </si>
  <si>
    <t>sklad</t>
  </si>
  <si>
    <t>úřadovna Louky, B115</t>
  </si>
  <si>
    <t xml:space="preserve">Iva Plačková, tel. 596 387 396 nebo 720 955 915 </t>
  </si>
  <si>
    <t>Rozbočení RJ45 LAN Ethernet 1x female/2x female</t>
  </si>
  <si>
    <t>pro Samsung Galaxy S22</t>
  </si>
  <si>
    <t xml:space="preserve">tvrzené sklo, folie na displej </t>
  </si>
  <si>
    <t>zadní kryt - čirý</t>
  </si>
  <si>
    <t>zadní kryt - Black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</si>
</sst>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Kč&quot;_-;\-* #,##0.00\ &quot;Kč&quot;_-;_-* &quot;-&quot;??\ &quot;Kč&quot;_-;_-@_-"/>
  </numFmts>
  <fonts count="22"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b/>
      <sz val="10"/>
      <color theme="1"/>
      <name val="Calibri"/>
      <family val="2"/>
      <charset val="238"/>
      <scheme val="minor"/>
    </font>
    <font>
      <sz val="9"/>
      <color theme="1"/>
      <name val="Calibri"/>
      <family val="2"/>
      <charset val="238"/>
      <scheme val="minor"/>
    </font>
    <font>
      <sz val="10"/>
      <color theme="1"/>
      <name val="Calibri"/>
      <family val="2"/>
      <charset val="238"/>
      <scheme val="minor"/>
    </font>
    <font>
      <b/>
      <sz val="10"/>
      <color theme="1"/>
      <name val="Calibri"/>
      <family val="2"/>
      <charset val="238"/>
      <scheme val="minor"/>
    </font>
    <font>
      <i/>
      <sz val="11"/>
      <color theme="1"/>
      <name val="Calibri"/>
      <family val="2"/>
      <charset val="238"/>
      <scheme val="minor"/>
    </font>
    <font>
      <sz val="10"/>
      <name val="Calibri"/>
      <family val="2"/>
      <charset val="238"/>
      <scheme val="minor"/>
    </font>
    <font>
      <b/>
      <sz val="11"/>
      <color theme="8" tint="-0.249977111117893"/>
      <name val="Calibri"/>
      <family val="2"/>
      <charset val="238"/>
      <scheme val="minor"/>
    </font>
    <font>
      <sz val="10"/>
      <color theme="8" tint="-0.249977111117893"/>
      <name val="Calibri"/>
      <family val="2"/>
      <charset val="238"/>
      <scheme val="minor"/>
    </font>
    <font>
      <sz val="11"/>
      <color theme="8" tint="-0.249977111117893"/>
      <name val="Calibri"/>
      <family val="2"/>
      <charset val="238"/>
      <scheme val="minor"/>
    </font>
    <font>
      <sz val="10"/>
      <color rgb="FF0070C0"/>
      <name val="Calibri"/>
      <family val="2"/>
      <charset val="238"/>
      <scheme val="minor"/>
    </font>
    <font>
      <sz val="10"/>
      <color rgb="FFC00000"/>
      <name val="Calibri"/>
      <family val="2"/>
      <charset val="238"/>
      <scheme val="minor"/>
    </font>
    <font>
      <b/>
      <i/>
      <sz val="10"/>
      <color theme="1"/>
      <name val="Calibri"/>
      <family val="2"/>
      <charset val="238"/>
      <scheme val="minor"/>
    </font>
    <font>
      <sz val="10"/>
      <color rgb="FF0070C0"/>
      <name val="Calibri"/>
      <family val="2"/>
      <charset val="238"/>
      <scheme val="minor"/>
    </font>
    <font>
      <sz val="10"/>
      <color rgb="FFC00000"/>
      <name val="Calibri"/>
      <family val="2"/>
      <charset val="238"/>
      <scheme val="minor"/>
    </font>
    <font>
      <b/>
      <sz val="10"/>
      <color rgb="FFC00000"/>
      <name val="Calibri"/>
      <family val="2"/>
      <charset val="238"/>
      <scheme val="minor"/>
    </font>
    <font>
      <b/>
      <sz val="11"/>
      <color theme="0"/>
      <name val="Calibri"/>
      <family val="2"/>
      <charset val="238"/>
      <scheme val="minor"/>
    </font>
    <font>
      <sz val="8"/>
      <color theme="1"/>
      <name val="Calibri"/>
      <family val="2"/>
      <charset val="238"/>
      <scheme val="minor"/>
    </font>
    <font>
      <sz val="11"/>
      <name val="Calibri"/>
      <family val="2"/>
      <scheme val="minor"/>
    </font>
  </fonts>
  <fills count="6">
    <fill>
      <patternFill patternType="none"/>
    </fill>
    <fill>
      <patternFill patternType="gray125"/>
    </fill>
    <fill>
      <patternFill patternType="solid">
        <fgColor theme="9" tint="0.59999389629810485"/>
        <bgColor indexed="65"/>
      </patternFill>
    </fill>
    <fill>
      <patternFill patternType="solid">
        <fgColor theme="5" tint="0.59999389629810485"/>
        <bgColor indexed="65"/>
      </patternFill>
    </fill>
    <fill>
      <patternFill patternType="solid">
        <fgColor rgb="FFFFFFCC"/>
      </patternFill>
    </fill>
    <fill>
      <patternFill patternType="solid">
        <fgColor rgb="FF7030A0"/>
        <bgColor indexed="64"/>
      </patternFill>
    </fill>
  </fills>
  <borders count="23">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theme="1" tint="0.499984740745262"/>
      </left>
      <right/>
      <top style="medium">
        <color theme="1" tint="0.499984740745262"/>
      </top>
      <bottom style="thin">
        <color theme="1" tint="0.499984740745262"/>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style="thin">
        <color theme="1" tint="0.499984740745262"/>
      </right>
      <top style="thin">
        <color theme="1" tint="0.499984740745262"/>
      </top>
      <bottom style="thin">
        <color theme="1" tint="0.499984740745262"/>
      </bottom>
      <diagonal/>
    </border>
    <border>
      <left/>
      <right style="medium">
        <color theme="1" tint="0.499984740745262"/>
      </right>
      <top/>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medium">
        <color theme="1" tint="0.499984740745262"/>
      </right>
      <top style="thin">
        <color theme="1" tint="0.499984740745262"/>
      </top>
      <bottom style="medium">
        <color theme="1" tint="0.499984740745262"/>
      </bottom>
      <diagonal/>
    </border>
    <border>
      <left style="medium">
        <color theme="1" tint="0.499984740745262"/>
      </left>
      <right/>
      <top style="medium">
        <color theme="1" tint="0.499984740745262"/>
      </top>
      <bottom/>
      <diagonal/>
    </border>
    <border>
      <left style="medium">
        <color theme="1" tint="0.499984740745262"/>
      </left>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medium">
        <color theme="1" tint="0.499984740745262"/>
      </left>
      <right style="thin">
        <color theme="1" tint="0.499984740745262"/>
      </right>
      <top style="thin">
        <color theme="1" tint="0.499984740745262"/>
      </top>
      <bottom style="medium">
        <color theme="1" tint="0.499984740745262"/>
      </bottom>
      <diagonal/>
    </border>
    <border>
      <left style="thin">
        <color rgb="FFB2B2B2"/>
      </left>
      <right style="thin">
        <color rgb="FFB2B2B2"/>
      </right>
      <top style="thin">
        <color rgb="FFB2B2B2"/>
      </top>
      <bottom style="thin">
        <color rgb="FFB2B2B2"/>
      </bottom>
      <diagonal/>
    </border>
    <border>
      <left/>
      <right style="thin">
        <color theme="1" tint="0.499984740745262"/>
      </right>
      <top style="thin">
        <color theme="1" tint="0.499984740745262"/>
      </top>
      <bottom style="medium">
        <color theme="1" tint="0.499984740745262"/>
      </bottom>
      <diagonal/>
    </border>
    <border>
      <left/>
      <right style="thin">
        <color theme="1" tint="0.499984740745262"/>
      </right>
      <top style="thin">
        <color theme="1" tint="0.499984740745262"/>
      </top>
      <bottom style="thin">
        <color theme="1" tint="0.499984740745262"/>
      </bottom>
      <diagonal/>
    </border>
    <border>
      <left/>
      <right/>
      <top/>
      <bottom style="thin">
        <color theme="1" tint="0.499984740745262"/>
      </bottom>
      <diagonal/>
    </border>
  </borders>
  <cellStyleXfs count="5">
    <xf numFmtId="0" fontId="0" fillId="0" borderId="0"/>
    <xf numFmtId="44" fontId="1"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19" applyNumberFormat="0" applyFont="0" applyAlignment="0" applyProtection="0"/>
  </cellStyleXfs>
  <cellXfs count="116">
    <xf numFmtId="0" fontId="0" fillId="0" borderId="0" xfId="0"/>
    <xf numFmtId="0" fontId="2" fillId="0" borderId="0" xfId="0" applyFont="1"/>
    <xf numFmtId="0" fontId="4" fillId="0" borderId="0" xfId="0" applyFont="1" applyBorder="1" applyAlignment="1">
      <alignment wrapText="1"/>
    </xf>
    <xf numFmtId="44" fontId="6" fillId="0" borderId="0" xfId="2" applyNumberFormat="1" applyFont="1" applyFill="1" applyBorder="1"/>
    <xf numFmtId="44" fontId="7" fillId="0" borderId="0" xfId="2" applyNumberFormat="1" applyFont="1" applyFill="1" applyBorder="1"/>
    <xf numFmtId="0" fontId="2" fillId="0" borderId="0" xfId="0" applyFont="1" applyBorder="1" applyAlignment="1">
      <alignment horizontal="left"/>
    </xf>
    <xf numFmtId="0" fontId="10" fillId="0" borderId="0" xfId="0" applyFont="1" applyBorder="1" applyAlignment="1"/>
    <xf numFmtId="44" fontId="14" fillId="0" borderId="0" xfId="0" applyNumberFormat="1" applyFont="1" applyFill="1" applyBorder="1"/>
    <xf numFmtId="0" fontId="12" fillId="3" borderId="7" xfId="3" applyFont="1" applyBorder="1"/>
    <xf numFmtId="0" fontId="12" fillId="3" borderId="9" xfId="3" applyFont="1" applyBorder="1"/>
    <xf numFmtId="0" fontId="9" fillId="0" borderId="3" xfId="0" applyFont="1" applyBorder="1" applyAlignment="1">
      <alignment horizontal="right"/>
    </xf>
    <xf numFmtId="0" fontId="3" fillId="0" borderId="16" xfId="0" applyFont="1" applyBorder="1" applyAlignment="1">
      <alignment horizontal="right"/>
    </xf>
    <xf numFmtId="0" fontId="15" fillId="0" borderId="6" xfId="0" applyFont="1" applyBorder="1"/>
    <xf numFmtId="44" fontId="17" fillId="0" borderId="0" xfId="0" applyNumberFormat="1" applyFont="1" applyFill="1" applyBorder="1"/>
    <xf numFmtId="44" fontId="18" fillId="0" borderId="0" xfId="0" applyNumberFormat="1" applyFont="1" applyFill="1" applyBorder="1"/>
    <xf numFmtId="1" fontId="0" fillId="0" borderId="0" xfId="0" applyNumberFormat="1"/>
    <xf numFmtId="1" fontId="3" fillId="0" borderId="0" xfId="0" applyNumberFormat="1" applyFont="1"/>
    <xf numFmtId="1" fontId="0" fillId="0" borderId="0" xfId="0" applyNumberFormat="1" applyAlignment="1">
      <alignment vertical="top" wrapText="1"/>
    </xf>
    <xf numFmtId="49" fontId="0" fillId="0" borderId="0" xfId="0" applyNumberFormat="1"/>
    <xf numFmtId="49" fontId="4" fillId="0" borderId="0" xfId="0" applyNumberFormat="1" applyFont="1" applyAlignment="1">
      <alignment wrapText="1"/>
    </xf>
    <xf numFmtId="49" fontId="3" fillId="0" borderId="0" xfId="0" applyNumberFormat="1" applyFont="1"/>
    <xf numFmtId="49" fontId="0" fillId="0" borderId="0" xfId="0" applyNumberFormat="1" applyAlignment="1">
      <alignment vertical="top" wrapText="1"/>
    </xf>
    <xf numFmtId="1" fontId="4" fillId="0" borderId="0" xfId="0" applyNumberFormat="1" applyFont="1" applyAlignment="1">
      <alignment horizontal="right" wrapText="1"/>
    </xf>
    <xf numFmtId="0" fontId="12" fillId="0" borderId="0" xfId="0" applyFont="1" applyBorder="1" applyAlignment="1"/>
    <xf numFmtId="0" fontId="12" fillId="0" borderId="6" xfId="0" applyFont="1" applyBorder="1" applyAlignment="1"/>
    <xf numFmtId="0" fontId="0" fillId="0" borderId="0" xfId="0" pivotButton="1"/>
    <xf numFmtId="1" fontId="0" fillId="0" borderId="0" xfId="0" applyNumberFormat="1" applyAlignment="1">
      <alignment horizontal="left"/>
    </xf>
    <xf numFmtId="44" fontId="0" fillId="0" borderId="0" xfId="0" applyNumberFormat="1"/>
    <xf numFmtId="0" fontId="10" fillId="0" borderId="0" xfId="0" applyFont="1" applyBorder="1" applyAlignment="1">
      <alignment vertical="top"/>
    </xf>
    <xf numFmtId="0" fontId="0" fillId="0" borderId="0" xfId="0" applyBorder="1" applyAlignment="1">
      <alignment horizontal="right" vertical="top"/>
    </xf>
    <xf numFmtId="0" fontId="2" fillId="0" borderId="0" xfId="0" applyFont="1" applyBorder="1" applyAlignment="1">
      <alignment horizontal="left" vertical="top"/>
    </xf>
    <xf numFmtId="0" fontId="10" fillId="0" borderId="3" xfId="0" applyFont="1" applyBorder="1" applyAlignment="1">
      <alignment vertical="top"/>
    </xf>
    <xf numFmtId="0" fontId="3" fillId="0" borderId="3" xfId="0" applyFont="1" applyBorder="1" applyAlignment="1">
      <alignment horizontal="right" vertical="top"/>
    </xf>
    <xf numFmtId="49" fontId="12" fillId="0" borderId="3" xfId="0" applyNumberFormat="1" applyFont="1" applyBorder="1" applyAlignment="1">
      <alignment vertical="top"/>
    </xf>
    <xf numFmtId="0" fontId="12" fillId="0" borderId="0" xfId="0" applyFont="1" applyBorder="1" applyAlignment="1">
      <alignment vertical="top"/>
    </xf>
    <xf numFmtId="0" fontId="3" fillId="0" borderId="0" xfId="0" applyFont="1" applyBorder="1" applyAlignment="1">
      <alignment vertical="top"/>
    </xf>
    <xf numFmtId="0" fontId="10" fillId="3" borderId="16" xfId="3" applyFont="1" applyBorder="1" applyAlignment="1">
      <alignment horizontal="left" vertical="top"/>
    </xf>
    <xf numFmtId="49" fontId="9" fillId="0" borderId="16" xfId="3" applyNumberFormat="1" applyFont="1" applyFill="1" applyBorder="1" applyAlignment="1">
      <alignment horizontal="right" vertical="top"/>
    </xf>
    <xf numFmtId="49" fontId="10" fillId="3" borderId="16" xfId="3" applyNumberFormat="1" applyFont="1" applyBorder="1" applyAlignment="1">
      <alignment horizontal="left" vertical="top"/>
    </xf>
    <xf numFmtId="0" fontId="4" fillId="0" borderId="0" xfId="0" applyFont="1" applyBorder="1" applyAlignment="1">
      <alignment vertical="top" wrapText="1"/>
    </xf>
    <xf numFmtId="0" fontId="4" fillId="0" borderId="0" xfId="0" applyFont="1" applyBorder="1" applyAlignment="1">
      <alignment horizontal="center" vertical="top" wrapText="1"/>
    </xf>
    <xf numFmtId="0" fontId="3" fillId="0" borderId="0" xfId="0" applyFont="1" applyFill="1" applyBorder="1" applyAlignment="1">
      <alignment vertical="top" wrapText="1"/>
    </xf>
    <xf numFmtId="44" fontId="11" fillId="3" borderId="0" xfId="3" applyNumberFormat="1" applyFont="1" applyBorder="1" applyAlignment="1">
      <alignment vertical="top"/>
    </xf>
    <xf numFmtId="0" fontId="3" fillId="0" borderId="0" xfId="0" applyFont="1" applyFill="1" applyBorder="1" applyAlignment="1">
      <alignment vertical="top"/>
    </xf>
    <xf numFmtId="0" fontId="3" fillId="0" borderId="0" xfId="0" applyFont="1" applyFill="1" applyBorder="1" applyAlignment="1">
      <alignment horizontal="center" vertical="top"/>
    </xf>
    <xf numFmtId="0" fontId="16" fillId="0" borderId="0" xfId="0" applyNumberFormat="1" applyFont="1" applyFill="1" applyBorder="1" applyAlignment="1">
      <alignment vertical="top"/>
    </xf>
    <xf numFmtId="0" fontId="2" fillId="3" borderId="5" xfId="3" applyFont="1" applyBorder="1" applyAlignment="1">
      <alignment horizontal="center" vertical="top"/>
    </xf>
    <xf numFmtId="0" fontId="15" fillId="0" borderId="0" xfId="0" applyFont="1" applyBorder="1" applyAlignment="1">
      <alignment vertical="top"/>
    </xf>
    <xf numFmtId="0" fontId="15" fillId="0" borderId="22" xfId="0" applyFont="1" applyBorder="1" applyAlignment="1">
      <alignment horizontal="left" vertical="top"/>
    </xf>
    <xf numFmtId="0" fontId="11" fillId="3" borderId="1" xfId="3" applyFont="1" applyBorder="1" applyAlignment="1">
      <alignment vertical="top"/>
    </xf>
    <xf numFmtId="0" fontId="11" fillId="3" borderId="21" xfId="3" applyFont="1" applyBorder="1" applyAlignment="1">
      <alignment horizontal="left" vertical="top"/>
    </xf>
    <xf numFmtId="0" fontId="11" fillId="3" borderId="8" xfId="3" applyFont="1" applyBorder="1" applyAlignment="1">
      <alignment vertical="top"/>
    </xf>
    <xf numFmtId="0" fontId="11" fillId="3" borderId="20" xfId="3" applyFont="1" applyBorder="1" applyAlignment="1">
      <alignment horizontal="left" vertical="top"/>
    </xf>
    <xf numFmtId="0" fontId="6" fillId="0" borderId="0" xfId="0" applyFont="1" applyBorder="1" applyAlignment="1">
      <alignment vertical="top"/>
    </xf>
    <xf numFmtId="0" fontId="6" fillId="0" borderId="0" xfId="0" applyFont="1" applyFill="1" applyBorder="1" applyAlignment="1">
      <alignment vertical="top"/>
    </xf>
    <xf numFmtId="0" fontId="6" fillId="0" borderId="0" xfId="0" applyFont="1" applyFill="1" applyBorder="1" applyAlignment="1">
      <alignment vertical="top" wrapText="1"/>
    </xf>
    <xf numFmtId="0" fontId="6" fillId="0" borderId="0" xfId="0" applyFont="1" applyFill="1" applyBorder="1" applyAlignment="1">
      <alignment horizontal="center" vertical="top"/>
    </xf>
    <xf numFmtId="0" fontId="13" fillId="0" borderId="0" xfId="0" applyNumberFormat="1" applyFont="1" applyFill="1" applyBorder="1" applyAlignment="1">
      <alignment vertical="top"/>
    </xf>
    <xf numFmtId="0" fontId="0" fillId="0" borderId="0" xfId="0" applyAlignment="1">
      <alignment vertical="top"/>
    </xf>
    <xf numFmtId="0" fontId="8" fillId="0" borderId="0" xfId="0" applyFont="1" applyBorder="1" applyAlignment="1">
      <alignment horizontal="left" vertical="top"/>
    </xf>
    <xf numFmtId="0" fontId="7" fillId="0" borderId="0" xfId="0" applyFont="1" applyFill="1" applyBorder="1" applyAlignment="1">
      <alignment horizontal="center" vertical="center" wrapText="1"/>
    </xf>
    <xf numFmtId="0" fontId="3" fillId="0" borderId="0" xfId="0" applyNumberFormat="1" applyFont="1" applyFill="1" applyAlignment="1">
      <alignment horizontal="center" vertical="center" wrapText="1"/>
    </xf>
    <xf numFmtId="0" fontId="0" fillId="0" borderId="0" xfId="0" applyFont="1" applyBorder="1"/>
    <xf numFmtId="0" fontId="0" fillId="0" borderId="0" xfId="0" applyFont="1" applyBorder="1" applyAlignment="1">
      <alignment horizontal="center" vertical="center"/>
    </xf>
    <xf numFmtId="49" fontId="3" fillId="4" borderId="0" xfId="4" applyNumberFormat="1" applyFont="1" applyBorder="1"/>
    <xf numFmtId="0" fontId="0" fillId="0" borderId="0" xfId="0" applyFont="1" applyBorder="1" applyAlignment="1">
      <alignment wrapText="1"/>
    </xf>
    <xf numFmtId="1" fontId="3" fillId="4" borderId="0" xfId="4" applyNumberFormat="1" applyFont="1" applyBorder="1" applyAlignment="1">
      <alignment vertical="center"/>
    </xf>
    <xf numFmtId="0" fontId="1" fillId="0" borderId="0" xfId="0" applyFont="1" applyBorder="1" applyAlignment="1">
      <alignment vertical="center"/>
    </xf>
    <xf numFmtId="1" fontId="3" fillId="4" borderId="0" xfId="4" applyNumberFormat="1" applyFont="1" applyBorder="1" applyAlignment="1">
      <alignment vertical="top"/>
    </xf>
    <xf numFmtId="0" fontId="21" fillId="0" borderId="0" xfId="0" applyFont="1" applyBorder="1"/>
    <xf numFmtId="0" fontId="1" fillId="0" borderId="0" xfId="1" applyNumberFormat="1" applyFont="1" applyBorder="1" applyAlignment="1">
      <alignment horizontal="center" vertical="center"/>
    </xf>
    <xf numFmtId="0" fontId="11" fillId="3" borderId="0" xfId="3" applyFont="1" applyBorder="1" applyAlignment="1">
      <alignment vertical="top"/>
    </xf>
    <xf numFmtId="44" fontId="3" fillId="0" borderId="0" xfId="0" applyNumberFormat="1" applyFont="1" applyFill="1" applyBorder="1"/>
    <xf numFmtId="44" fontId="4" fillId="0" borderId="0" xfId="0" applyNumberFormat="1" applyFont="1" applyFill="1" applyBorder="1"/>
    <xf numFmtId="0" fontId="20" fillId="0" borderId="2" xfId="0" applyFont="1" applyBorder="1" applyAlignment="1">
      <alignment horizontal="left"/>
    </xf>
    <xf numFmtId="0" fontId="20" fillId="0" borderId="3" xfId="0" applyFont="1" applyBorder="1" applyAlignment="1">
      <alignment horizontal="left"/>
    </xf>
    <xf numFmtId="0" fontId="20" fillId="0" borderId="4" xfId="0" applyFont="1" applyBorder="1" applyAlignment="1">
      <alignment horizontal="left"/>
    </xf>
    <xf numFmtId="0" fontId="3" fillId="0" borderId="0" xfId="0" applyFont="1" applyAlignment="1">
      <alignment horizontal="right" vertical="top"/>
    </xf>
    <xf numFmtId="49" fontId="10" fillId="3" borderId="16" xfId="3" applyNumberFormat="1" applyFont="1" applyBorder="1" applyAlignment="1">
      <alignment horizontal="left"/>
    </xf>
    <xf numFmtId="49" fontId="10" fillId="3" borderId="17" xfId="3" applyNumberFormat="1" applyFont="1" applyBorder="1" applyAlignment="1">
      <alignment horizontal="left"/>
    </xf>
    <xf numFmtId="0" fontId="0" fillId="0" borderId="0" xfId="0" applyAlignment="1">
      <alignment horizontal="right" vertical="top"/>
    </xf>
    <xf numFmtId="0" fontId="0" fillId="0" borderId="0" xfId="0" applyAlignment="1">
      <alignment horizontal="left"/>
    </xf>
    <xf numFmtId="0" fontId="3" fillId="0" borderId="15" xfId="0" applyFont="1" applyBorder="1" applyAlignment="1">
      <alignment horizontal="right" vertical="top"/>
    </xf>
    <xf numFmtId="0" fontId="3" fillId="0" borderId="16" xfId="0" applyFont="1" applyBorder="1" applyAlignment="1">
      <alignment horizontal="right" vertical="top"/>
    </xf>
    <xf numFmtId="0" fontId="3" fillId="0" borderId="10" xfId="0" applyFont="1" applyBorder="1" applyAlignment="1">
      <alignment horizontal="right" vertical="top"/>
    </xf>
    <xf numFmtId="0" fontId="3" fillId="0" borderId="3" xfId="0" applyFont="1" applyBorder="1" applyAlignment="1">
      <alignment horizontal="right" vertical="top"/>
    </xf>
    <xf numFmtId="0" fontId="3" fillId="0" borderId="11" xfId="0" applyFont="1" applyBorder="1" applyAlignment="1">
      <alignment horizontal="right" vertical="top"/>
    </xf>
    <xf numFmtId="0" fontId="3" fillId="0" borderId="0" xfId="0" applyFont="1" applyBorder="1" applyAlignment="1">
      <alignment horizontal="right" vertical="top"/>
    </xf>
    <xf numFmtId="0" fontId="3" fillId="0" borderId="12" xfId="0" applyFont="1" applyBorder="1" applyAlignment="1">
      <alignment horizontal="right" vertical="top"/>
    </xf>
    <xf numFmtId="0" fontId="3" fillId="0" borderId="13" xfId="0" applyFont="1" applyBorder="1" applyAlignment="1">
      <alignment horizontal="right" vertical="top"/>
    </xf>
    <xf numFmtId="49" fontId="12" fillId="0" borderId="3" xfId="0" applyNumberFormat="1" applyFont="1" applyBorder="1" applyAlignment="1">
      <alignment horizontal="center"/>
    </xf>
    <xf numFmtId="49" fontId="12" fillId="0" borderId="4" xfId="0" applyNumberFormat="1" applyFont="1" applyBorder="1" applyAlignment="1">
      <alignment horizontal="center"/>
    </xf>
    <xf numFmtId="0" fontId="19" fillId="5" borderId="2" xfId="0" applyFont="1" applyFill="1" applyBorder="1" applyAlignment="1">
      <alignment horizontal="center"/>
    </xf>
    <xf numFmtId="0" fontId="19" fillId="5" borderId="3" xfId="0" applyFont="1" applyFill="1" applyBorder="1" applyAlignment="1">
      <alignment horizontal="center"/>
    </xf>
    <xf numFmtId="0" fontId="19" fillId="5" borderId="4" xfId="0" applyFont="1" applyFill="1" applyBorder="1" applyAlignment="1">
      <alignment horizontal="center"/>
    </xf>
    <xf numFmtId="0" fontId="0" fillId="0" borderId="0" xfId="0" applyFont="1" applyBorder="1" applyAlignment="1">
      <alignment horizontal="left"/>
    </xf>
    <xf numFmtId="0" fontId="0" fillId="0" borderId="6" xfId="0" applyFont="1" applyBorder="1" applyAlignment="1">
      <alignment horizontal="left"/>
    </xf>
    <xf numFmtId="0" fontId="11" fillId="3" borderId="18" xfId="3" applyFont="1" applyBorder="1" applyAlignment="1">
      <alignment horizontal="left" vertical="top"/>
    </xf>
    <xf numFmtId="0" fontId="11" fillId="3" borderId="8" xfId="3" applyFont="1" applyBorder="1" applyAlignment="1">
      <alignment horizontal="left" vertical="top"/>
    </xf>
    <xf numFmtId="0" fontId="10" fillId="0" borderId="0" xfId="0" applyFont="1" applyBorder="1" applyAlignment="1">
      <alignment horizontal="left"/>
    </xf>
    <xf numFmtId="49" fontId="10" fillId="0" borderId="0" xfId="0" applyNumberFormat="1" applyFont="1" applyBorder="1" applyAlignment="1">
      <alignment horizontal="left"/>
    </xf>
    <xf numFmtId="0" fontId="2" fillId="0" borderId="0" xfId="0" applyFont="1" applyAlignment="1">
      <alignment horizontal="center"/>
    </xf>
    <xf numFmtId="0" fontId="12" fillId="0" borderId="0" xfId="0" applyFont="1" applyBorder="1" applyAlignment="1">
      <alignment horizontal="left"/>
    </xf>
    <xf numFmtId="0" fontId="12" fillId="0" borderId="6" xfId="0" applyFont="1" applyBorder="1" applyAlignment="1">
      <alignment horizontal="left"/>
    </xf>
    <xf numFmtId="0" fontId="12" fillId="0" borderId="13" xfId="0" applyFont="1" applyBorder="1" applyAlignment="1">
      <alignment horizontal="left"/>
    </xf>
    <xf numFmtId="0" fontId="12" fillId="0" borderId="14" xfId="0" applyFont="1" applyBorder="1" applyAlignment="1">
      <alignment horizontal="left"/>
    </xf>
    <xf numFmtId="0" fontId="0" fillId="0" borderId="0" xfId="0" applyAlignment="1">
      <alignment horizontal="center"/>
    </xf>
    <xf numFmtId="0" fontId="11" fillId="3" borderId="8" xfId="3" applyFont="1" applyBorder="1" applyAlignment="1">
      <alignment horizontal="left" wrapText="1"/>
    </xf>
    <xf numFmtId="0" fontId="15" fillId="0" borderId="11" xfId="0" applyFont="1" applyBorder="1" applyAlignment="1">
      <alignment horizontal="left" vertical="top"/>
    </xf>
    <xf numFmtId="0" fontId="15" fillId="0" borderId="0" xfId="0" applyFont="1" applyBorder="1" applyAlignment="1">
      <alignment horizontal="left" vertical="top"/>
    </xf>
    <xf numFmtId="0" fontId="11" fillId="3" borderId="5" xfId="3" applyFont="1" applyBorder="1" applyAlignment="1">
      <alignment horizontal="left" vertical="top"/>
    </xf>
    <xf numFmtId="0" fontId="11" fillId="3" borderId="1" xfId="3" applyFont="1" applyBorder="1" applyAlignment="1">
      <alignment horizontal="left" vertical="top"/>
    </xf>
    <xf numFmtId="0" fontId="5" fillId="0" borderId="0" xfId="0" applyFont="1" applyBorder="1" applyAlignment="1">
      <alignment horizontal="center" vertical="top"/>
    </xf>
    <xf numFmtId="0" fontId="8" fillId="0" borderId="0" xfId="0" applyFont="1" applyBorder="1" applyAlignment="1">
      <alignment horizontal="left" vertical="top"/>
    </xf>
    <xf numFmtId="0" fontId="15" fillId="0" borderId="0" xfId="0" applyFont="1" applyBorder="1" applyAlignment="1">
      <alignment horizontal="left"/>
    </xf>
    <xf numFmtId="0" fontId="11" fillId="3" borderId="1" xfId="3" applyFont="1" applyBorder="1" applyAlignment="1">
      <alignment horizontal="left" wrapText="1"/>
    </xf>
  </cellXfs>
  <cellStyles count="5">
    <cellStyle name="40 % – Zvýraznění2" xfId="3" builtinId="35"/>
    <cellStyle name="40 % – Zvýraznění6" xfId="2" builtinId="51"/>
    <cellStyle name="Měna" xfId="1" builtinId="4"/>
    <cellStyle name="Normální" xfId="0" builtinId="0"/>
    <cellStyle name="Poznámka" xfId="4" builtinId="10"/>
  </cellStyles>
  <dxfs count="34">
    <dxf>
      <font>
        <b val="0"/>
        <i val="0"/>
        <strike val="0"/>
        <condense val="0"/>
        <extend val="0"/>
        <outline val="0"/>
        <shadow val="0"/>
        <u val="none"/>
        <vertAlign val="baseline"/>
        <sz val="10"/>
        <color theme="1"/>
        <name val="Calibri"/>
        <scheme val="minor"/>
      </font>
      <numFmt numFmtId="1" formatCode="0"/>
    </dxf>
    <dxf>
      <font>
        <b val="0"/>
        <i val="0"/>
        <strike val="0"/>
        <condense val="0"/>
        <extend val="0"/>
        <outline val="0"/>
        <shadow val="0"/>
        <u val="none"/>
        <vertAlign val="baseline"/>
        <sz val="10"/>
        <color theme="1"/>
        <name val="Calibri"/>
        <scheme val="minor"/>
      </font>
      <numFmt numFmtId="1" formatCode="0"/>
    </dxf>
    <dxf>
      <font>
        <b val="0"/>
        <i val="0"/>
        <strike val="0"/>
        <condense val="0"/>
        <extend val="0"/>
        <outline val="0"/>
        <shadow val="0"/>
        <u val="none"/>
        <vertAlign val="baseline"/>
        <sz val="10"/>
        <color theme="1"/>
        <name val="Calibri"/>
        <scheme val="minor"/>
      </font>
      <numFmt numFmtId="30" formatCode="@"/>
    </dxf>
    <dxf>
      <font>
        <b val="0"/>
        <i val="0"/>
        <strike val="0"/>
        <condense val="0"/>
        <extend val="0"/>
        <outline val="0"/>
        <shadow val="0"/>
        <u val="none"/>
        <vertAlign val="baseline"/>
        <sz val="10"/>
        <color theme="1"/>
        <name val="Calibri"/>
        <scheme val="minor"/>
      </font>
      <numFmt numFmtId="30" formatCode="@"/>
    </dxf>
    <dxf>
      <font>
        <b val="0"/>
        <i val="0"/>
        <strike val="0"/>
        <condense val="0"/>
        <extend val="0"/>
        <outline val="0"/>
        <shadow val="0"/>
        <u val="none"/>
        <vertAlign val="baseline"/>
        <sz val="10"/>
        <color theme="1"/>
        <name val="Calibri"/>
        <scheme val="minor"/>
      </font>
      <numFmt numFmtId="30" formatCode="@"/>
    </dxf>
    <dxf>
      <font>
        <b val="0"/>
        <i val="0"/>
        <strike val="0"/>
        <condense val="0"/>
        <extend val="0"/>
        <outline val="0"/>
        <shadow val="0"/>
        <u val="none"/>
        <vertAlign val="baseline"/>
        <sz val="10"/>
        <color theme="1"/>
        <name val="Calibri"/>
        <scheme val="minor"/>
      </font>
      <numFmt numFmtId="30" formatCode="@"/>
    </dxf>
    <dxf>
      <font>
        <b/>
        <i val="0"/>
        <strike val="0"/>
        <condense val="0"/>
        <extend val="0"/>
        <outline val="0"/>
        <shadow val="0"/>
        <u val="none"/>
        <vertAlign val="baseline"/>
        <sz val="10"/>
        <color rgb="FFC00000"/>
        <name val="Calibri"/>
        <scheme val="minor"/>
      </font>
      <numFmt numFmtId="34" formatCode="_-* #,##0.00\ &quot;Kč&quot;_-;\-* #,##0.00\ &quot;Kč&quot;_-;_-* &quot;-&quot;??\ &quot;Kč&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rgb="FFC00000"/>
        <name val="Calibri"/>
        <scheme val="minor"/>
      </font>
      <numFmt numFmtId="34" formatCode="_-* #,##0.00\ &quot;Kč&quot;_-;\-* #,##0.00\ &quot;Kč&quot;_-;_-* &quot;-&quot;??\ &quot;Kč&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rgb="FFC00000"/>
        <name val="Calibri"/>
        <scheme val="minor"/>
      </font>
      <numFmt numFmtId="34" formatCode="_-* #,##0.00\ &quot;Kč&quot;_-;\-* #,##0.00\ &quot;Kč&quot;_-;_-* &quot;-&quot;??\ &quot;Kč&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rgb="FF0070C0"/>
        <name val="Calibri"/>
        <scheme val="minor"/>
      </font>
      <numFmt numFmtId="0" formatCode="General"/>
      <fill>
        <patternFill patternType="none">
          <fgColor indexed="64"/>
          <bgColor indexed="65"/>
        </patternFill>
      </fill>
      <alignment horizontal="general"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top/>
        <bottom/>
      </border>
    </dxf>
    <dxf>
      <numFmt numFmtId="34" formatCode="_-* #,##0.00\ &quot;Kč&quot;_-;\-* #,##0.00\ &quot;Kč&quot;_-;_-* &quot;-&quot;??\ &quot;Kč&quot;_-;_-@_-"/>
    </dxf>
    <dxf>
      <font>
        <b val="0"/>
        <strike val="0"/>
        <outline val="0"/>
        <shadow val="0"/>
        <u val="none"/>
        <vertAlign val="baseline"/>
        <sz val="10"/>
        <name val="Calibri"/>
        <scheme val="minor"/>
      </font>
      <numFmt numFmtId="1" formatCode="0"/>
      <alignment horizontal="general" vertical="top" textRotation="0" wrapText="0" indent="0" justifyLastLine="0" shrinkToFit="0" readingOrder="0"/>
    </dxf>
    <dxf>
      <font>
        <b val="0"/>
        <strike val="0"/>
        <outline val="0"/>
        <shadow val="0"/>
        <u val="none"/>
        <vertAlign val="baseline"/>
        <sz val="10"/>
        <name val="Calibri"/>
        <scheme val="minor"/>
      </font>
      <numFmt numFmtId="1" formatCode="0"/>
      <alignment horizontal="general" vertical="center" textRotation="0" wrapText="0" indent="0" justifyLastLine="0" shrinkToFit="0" readingOrder="0"/>
    </dxf>
    <dxf>
      <font>
        <b val="0"/>
        <strike val="0"/>
        <outline val="0"/>
        <shadow val="0"/>
        <u val="none"/>
        <vertAlign val="baseline"/>
        <sz val="10"/>
        <name val="Calibri"/>
        <scheme val="minor"/>
      </font>
      <numFmt numFmtId="30" formatCode="@"/>
    </dxf>
    <dxf>
      <font>
        <b val="0"/>
        <strike val="0"/>
        <outline val="0"/>
        <shadow val="0"/>
        <u val="none"/>
        <vertAlign val="baseline"/>
        <sz val="10"/>
        <name val="Calibri"/>
        <scheme val="minor"/>
      </font>
      <numFmt numFmtId="30" formatCode="@"/>
    </dxf>
    <dxf>
      <font>
        <b val="0"/>
        <strike val="0"/>
        <outline val="0"/>
        <shadow val="0"/>
        <u val="none"/>
        <vertAlign val="baseline"/>
        <sz val="10"/>
        <name val="Calibri"/>
        <scheme val="minor"/>
      </font>
      <numFmt numFmtId="30" formatCode="@"/>
    </dxf>
    <dxf>
      <font>
        <b val="0"/>
        <strike val="0"/>
        <outline val="0"/>
        <shadow val="0"/>
        <u val="none"/>
        <vertAlign val="baseline"/>
        <sz val="10"/>
        <name val="Calibri"/>
        <scheme val="minor"/>
      </font>
      <numFmt numFmtId="30" formatCode="@"/>
    </dxf>
    <dxf>
      <font>
        <strike val="0"/>
        <outline val="0"/>
        <shadow val="0"/>
        <u val="none"/>
        <vertAlign val="baseline"/>
        <sz val="10"/>
        <name val="Calibri"/>
        <scheme val="minor"/>
      </font>
      <numFmt numFmtId="34" formatCode="_-* #,##0.00\ &quot;Kč&quot;_-;\-* #,##0.00\ &quot;Kč&quot;_-;_-* &quot;-&quot;??\ &quot;Kč&quot;_-;_-@_-"/>
      <fill>
        <patternFill patternType="none">
          <fgColor indexed="64"/>
          <bgColor auto="1"/>
        </patternFill>
      </fill>
    </dxf>
    <dxf>
      <font>
        <strike val="0"/>
        <outline val="0"/>
        <shadow val="0"/>
        <u val="none"/>
        <vertAlign val="baseline"/>
        <sz val="10"/>
        <name val="Calibri"/>
        <scheme val="minor"/>
      </font>
      <numFmt numFmtId="34" formatCode="_-* #,##0.00\ &quot;Kč&quot;_-;\-* #,##0.00\ &quot;Kč&quot;_-;_-* &quot;-&quot;??\ &quot;Kč&quot;_-;_-@_-"/>
      <fill>
        <patternFill patternType="none">
          <fgColor indexed="64"/>
          <bgColor auto="1"/>
        </patternFill>
      </fill>
    </dxf>
    <dxf>
      <font>
        <strike val="0"/>
        <outline val="0"/>
        <shadow val="0"/>
        <u val="none"/>
        <vertAlign val="baseline"/>
        <sz val="10"/>
        <name val="Calibri"/>
        <scheme val="minor"/>
      </font>
      <numFmt numFmtId="34" formatCode="_-* #,##0.00\ &quot;Kč&quot;_-;\-* #,##0.00\ &quot;Kč&quot;_-;_-* &quot;-&quot;??\ &quot;Kč&quot;_-;_-@_-"/>
      <fill>
        <patternFill patternType="none">
          <fgColor indexed="64"/>
          <bgColor auto="1"/>
        </patternFill>
      </fill>
    </dxf>
    <dxf>
      <font>
        <strike val="0"/>
        <outline val="0"/>
        <shadow val="0"/>
        <u val="none"/>
        <vertAlign val="baseline"/>
        <sz val="10"/>
        <color theme="8" tint="-0.249977111117893"/>
        <name val="Calibri"/>
        <scheme val="minor"/>
      </font>
      <alignment vertical="top" textRotation="0" indent="0" justifyLastLine="0" shrinkToFit="0" readingOrder="0"/>
    </dxf>
    <dxf>
      <font>
        <strike val="0"/>
        <outline val="0"/>
        <shadow val="0"/>
        <u val="none"/>
        <vertAlign val="baseline"/>
        <sz val="10"/>
        <name val="Calibri"/>
        <scheme val="minor"/>
      </font>
      <numFmt numFmtId="1" formatCode="0"/>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0"/>
        <name val="Calibri"/>
        <scheme val="minor"/>
      </font>
      <fill>
        <patternFill patternType="none">
          <fgColor indexed="64"/>
          <bgColor auto="1"/>
        </patternFill>
      </fill>
      <alignment horizontal="general" vertical="top" textRotation="0" wrapText="1" indent="0" justifyLastLine="0" shrinkToFit="0" readingOrder="0"/>
    </dxf>
    <dxf>
      <font>
        <strike val="0"/>
        <outline val="0"/>
        <shadow val="0"/>
        <u val="none"/>
        <vertAlign val="baseline"/>
        <sz val="10"/>
        <name val="Calibri"/>
        <scheme val="minor"/>
      </font>
      <fill>
        <patternFill patternType="none">
          <fgColor indexed="64"/>
          <bgColor auto="1"/>
        </patternFill>
      </fill>
      <alignment horizontal="general" vertical="top" textRotation="0" wrapText="1" indent="0" justifyLastLine="0" shrinkToFit="0" readingOrder="0"/>
    </dxf>
    <dxf>
      <font>
        <strike val="0"/>
        <outline val="0"/>
        <shadow val="0"/>
        <u val="none"/>
        <vertAlign val="baseline"/>
        <sz val="10"/>
        <name val="Calibri"/>
        <scheme val="minor"/>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name val="Calibri"/>
        <scheme val="minor"/>
      </font>
    </dxf>
    <dxf>
      <font>
        <strike val="0"/>
        <outline val="0"/>
        <shadow val="0"/>
        <u val="none"/>
        <vertAlign val="baseline"/>
        <sz val="10"/>
        <name val="Calibri"/>
        <scheme val="minor"/>
      </font>
      <fill>
        <patternFill patternType="none">
          <fgColor indexed="64"/>
          <bgColor auto="1"/>
        </patternFill>
      </fill>
    </dxf>
    <dxf>
      <font>
        <b/>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28575</xdr:colOff>
      <xdr:row>41</xdr:row>
      <xdr:rowOff>114300</xdr:rowOff>
    </xdr:from>
    <xdr:ext cx="9251675" cy="7324725"/>
    <xdr:sp macro="" textlink="">
      <xdr:nvSpPr>
        <xdr:cNvPr id="3" name="TextovéPole 2"/>
        <xdr:cNvSpPr txBox="1"/>
      </xdr:nvSpPr>
      <xdr:spPr>
        <a:xfrm>
          <a:off x="190500" y="7172325"/>
          <a:ext cx="9251675" cy="7324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72000" bIns="72000" numCol="1" spcCol="108000" rtlCol="0" anchor="t">
          <a:noAutofit/>
        </a:bodyPr>
        <a:lstStyle/>
        <a:p>
          <a:pPr algn="ctr"/>
          <a:r>
            <a:rPr lang="cs-CZ" sz="1200" b="1">
              <a:solidFill>
                <a:schemeClr val="dk1"/>
              </a:solidFill>
              <a:effectLst/>
              <a:latin typeface="+mn-lt"/>
              <a:ea typeface="+mn-ea"/>
              <a:cs typeface="Courier New" panose="02070309020205020404" pitchFamily="49" charset="0"/>
            </a:rPr>
            <a:t>Obchodní a platební podmínky</a:t>
          </a:r>
        </a:p>
        <a:p>
          <a:pPr algn="ctr"/>
          <a:r>
            <a:rPr lang="cs-CZ" sz="900">
              <a:solidFill>
                <a:schemeClr val="dk1"/>
              </a:solidFill>
              <a:effectLst/>
              <a:latin typeface="+mn-lt"/>
              <a:ea typeface="+mn-ea"/>
              <a:cs typeface="Courier New" panose="02070309020205020404" pitchFamily="49" charset="0"/>
            </a:rPr>
            <a:t>Tyto obchodní a platební</a:t>
          </a:r>
          <a:r>
            <a:rPr lang="cs-CZ" sz="900" baseline="0">
              <a:solidFill>
                <a:schemeClr val="dk1"/>
              </a:solidFill>
              <a:effectLst/>
              <a:latin typeface="+mn-lt"/>
              <a:ea typeface="+mn-ea"/>
              <a:cs typeface="Courier New" panose="02070309020205020404" pitchFamily="49" charset="0"/>
            </a:rPr>
            <a:t> </a:t>
          </a:r>
          <a:r>
            <a:rPr lang="cs-CZ" sz="9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900">
              <a:solidFill>
                <a:schemeClr val="dk1"/>
              </a:solidFill>
              <a:effectLst/>
              <a:latin typeface="+mn-lt"/>
              <a:ea typeface="+mn-ea"/>
              <a:cs typeface="Courier New" panose="02070309020205020404" pitchFamily="49" charset="0"/>
            </a:rPr>
            <a:t> </a:t>
          </a:r>
        </a:p>
        <a:p>
          <a:r>
            <a:rPr lang="cs-CZ" sz="900" b="1">
              <a:solidFill>
                <a:schemeClr val="dk1"/>
              </a:solidFill>
              <a:effectLst/>
              <a:latin typeface="+mn-lt"/>
              <a:ea typeface="+mn-ea"/>
              <a:cs typeface="+mn-cs"/>
            </a:rPr>
            <a:t>I. Předmět a termín plnění</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Předmětem plnění je dodávka zboží specifikovaného v objednávce s předáním v místě plnění. </a:t>
          </a:r>
        </a:p>
        <a:p>
          <a:r>
            <a:rPr lang="cs-CZ" sz="900">
              <a:solidFill>
                <a:schemeClr val="dk1"/>
              </a:solidFill>
              <a:effectLst/>
              <a:latin typeface="+mn-lt"/>
              <a:ea typeface="+mn-ea"/>
              <a:cs typeface="+mn-cs"/>
            </a:rPr>
            <a:t>2. Předmět plnění bude dodán do 5 pracovních dnů od účinnosti objednávky.</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II. Dodací podmínky</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Čas určený objednatelem pro převzetí dodávky je v pracovní dny v čase od 08:00 do 14:00.</a:t>
          </a:r>
        </a:p>
        <a:p>
          <a:r>
            <a:rPr lang="cs-CZ" sz="900">
              <a:solidFill>
                <a:schemeClr val="dk1"/>
              </a:solidFill>
              <a:effectLst/>
              <a:latin typeface="+mn-lt"/>
              <a:ea typeface="+mn-ea"/>
              <a:cs typeface="+mn-cs"/>
            </a:rPr>
            <a:t>2. Dodavatel je povinen předem oznámit termín dodání zboží oprávněné osobě objednatele.</a:t>
          </a:r>
        </a:p>
        <a:p>
          <a:r>
            <a:rPr lang="cs-CZ" sz="900">
              <a:solidFill>
                <a:schemeClr val="dk1"/>
              </a:solidFill>
              <a:effectLst/>
              <a:latin typeface="+mn-lt"/>
              <a:ea typeface="+mn-ea"/>
              <a:cs typeface="+mn-cs"/>
            </a:rPr>
            <a:t>3. Dodávka se považuje za splněnou, pokud předmět plnění bude řádně a včas předán pověřené osobě objednatele. Převzetí bude potvrzeno podpisem předávacího protokolu (dodacího listu) pověřenou osobou objednatele.</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III. Platební podmínky</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Cena uvedená v objednávce je konečná a zahrnuje veškeré náklady dodavatele vč. dopravy do místa plnění.</a:t>
          </a:r>
        </a:p>
        <a:p>
          <a:r>
            <a:rPr lang="cs-CZ" sz="9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vadnou fakturu dodavateli, a to až do lhůty splatnosti. V takovém případě není objednatel v prodlení s úhradou ceny za dodávku. Nová lhůta splatnosti začíná běžet dnem doručení bezvadné faktury.</a:t>
          </a:r>
        </a:p>
        <a:p>
          <a:r>
            <a:rPr lang="cs-CZ" sz="900">
              <a:solidFill>
                <a:schemeClr val="dk1"/>
              </a:solidFill>
              <a:effectLst/>
              <a:latin typeface="+mn-lt"/>
              <a:ea typeface="+mn-ea"/>
              <a:cs typeface="+mn-cs"/>
            </a:rPr>
            <a:t>3. Splatnost faktury bude 21 kalendářních dnů ode dne doručení daňového dokladu objednateli.</a:t>
          </a:r>
        </a:p>
        <a:p>
          <a:r>
            <a:rPr lang="cs-CZ" sz="9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IV. Záruční podmínky</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900">
              <a:solidFill>
                <a:schemeClr val="dk1"/>
              </a:solidFill>
              <a:effectLst/>
              <a:latin typeface="+mn-lt"/>
              <a:ea typeface="+mn-ea"/>
              <a:cs typeface="+mn-cs"/>
            </a:rPr>
            <a:t>2. Dodavatel není odpovědný za vady, které byly prokazatelně způsobeny objednatelem, zejména chybným používáním dodaného zboží.</a:t>
          </a:r>
        </a:p>
        <a:p>
          <a:r>
            <a:rPr lang="cs-CZ" sz="900">
              <a:solidFill>
                <a:schemeClr val="dk1"/>
              </a:solidFill>
              <a:effectLst/>
              <a:latin typeface="+mn-lt"/>
              <a:ea typeface="+mn-ea"/>
              <a:cs typeface="+mn-cs"/>
            </a:rPr>
            <a:t>3. V případě výskytu vad po dobu záruky je objednatel povinen uplatnit nároky z odpovědnosti za vady u dodavatele neprodleně po zjištění vady, nejpozději však do konce záruční doby (reklamace).</a:t>
          </a:r>
        </a:p>
        <a:p>
          <a:r>
            <a:rPr lang="cs-CZ" sz="900">
              <a:solidFill>
                <a:schemeClr val="dk1"/>
              </a:solidFill>
              <a:effectLst/>
              <a:latin typeface="+mn-lt"/>
              <a:ea typeface="+mn-ea"/>
              <a:cs typeface="+mn-cs"/>
            </a:rPr>
            <a:t>4. Reklamace závad provádí objednatel vždy písemně a doručuje se e-mailem nebo datové schránky dodavatele.</a:t>
          </a:r>
        </a:p>
        <a:p>
          <a:r>
            <a:rPr lang="cs-CZ" sz="900">
              <a:solidFill>
                <a:schemeClr val="dk1"/>
              </a:solidFill>
              <a:effectLst/>
              <a:latin typeface="+mn-lt"/>
              <a:ea typeface="+mn-ea"/>
              <a:cs typeface="+mn-cs"/>
            </a:rPr>
            <a:t>5. Dodavatel je povinen záruční vady odstranit ve lhůtě do 15 pracovních dnů. Záruční vadu může dodavatel odstranit opravou, výměnou vadného dílu nebo dodáním nového zboží se stejnými nebo lepšími parametry.</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V. Sankce</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900">
              <a:solidFill>
                <a:schemeClr val="dk1"/>
              </a:solidFill>
              <a:effectLst/>
              <a:latin typeface="+mn-lt"/>
              <a:ea typeface="+mn-ea"/>
              <a:cs typeface="+mn-cs"/>
            </a:rPr>
            <a:t>2. V případě, že dodavatel nedodrží termín záruční opravy dle čl. IV odst. 5, je povinen zaplatit smluvní pokutu ve výši 0,1 % z ceny položky (vč. DPH), minimálně však 20 Kč za každý den prodlení pro každou jednotlivý případ reklamace.</a:t>
          </a:r>
        </a:p>
        <a:p>
          <a:r>
            <a:rPr lang="cs-CZ" sz="900">
              <a:solidFill>
                <a:schemeClr val="dk1"/>
              </a:solidFill>
              <a:effectLst/>
              <a:latin typeface="+mn-lt"/>
              <a:ea typeface="+mn-ea"/>
              <a:cs typeface="+mn-cs"/>
            </a:rPr>
            <a:t>3. V případě, že objednatel nebo příjemce nedodrží dobu splatnosti faktur dle čl. III odst. 3, má dodavatel právo požadovat smluvní pokutu 0,1 % z celkové ceny objednávky (vč. DPH) za každý den prodlení. </a:t>
          </a:r>
        </a:p>
        <a:p>
          <a:r>
            <a:rPr lang="cs-CZ" sz="900">
              <a:solidFill>
                <a:schemeClr val="dk1"/>
              </a:solidFill>
              <a:effectLst/>
              <a:latin typeface="+mn-lt"/>
              <a:ea typeface="+mn-ea"/>
              <a:cs typeface="+mn-cs"/>
            </a:rPr>
            <a:t>4. Zaplacením smluvní pokuty či úroků z prodlení není dotčeno právo na náhradu škody.</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VI. Závěrečná ustanovení</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9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9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900">
              <a:solidFill>
                <a:schemeClr val="dk1"/>
              </a:solidFill>
              <a:effectLst/>
              <a:latin typeface="+mn-lt"/>
              <a:ea typeface="+mn-ea"/>
              <a:cs typeface="+mn-cs"/>
            </a:rPr>
            <a:t> </a:t>
          </a:r>
        </a:p>
        <a:p>
          <a:endParaRPr lang="cs-CZ" sz="900">
            <a:solidFill>
              <a:schemeClr val="dk1"/>
            </a:solidFill>
            <a:effectLst/>
            <a:latin typeface="+mn-lt"/>
            <a:ea typeface="+mn-ea"/>
            <a:cs typeface="Courier New" panose="02070309020205020404" pitchFamily="49" charset="0"/>
          </a:endParaRPr>
        </a:p>
      </xdr:txBody>
    </xdr:sp>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arema Jiří" refreshedDate="44874.442696064812" createdVersion="6" refreshedVersion="6" minRefreshableVersion="3" recordCount="7">
  <cacheSource type="worksheet">
    <worksheetSource name="Tabulka1"/>
  </cacheSource>
  <cacheFields count="14">
    <cacheField name="Poř." numFmtId="0">
      <sharedItems containsSemiMixedTypes="0" containsString="0" containsNumber="1" containsInteger="1" minValue="1" maxValue="7"/>
    </cacheField>
    <cacheField name="Položka-typ" numFmtId="0">
      <sharedItems/>
    </cacheField>
    <cacheField name="mininální požadované parametry" numFmtId="0">
      <sharedItems/>
    </cacheField>
    <cacheField name="Počet kusů" numFmtId="1">
      <sharedItems containsSemiMixedTypes="0" containsString="0" containsNumber="1" containsInteger="1" minValue="1" maxValue="1"/>
    </cacheField>
    <cacheField name="Jednotková cena bez DPH" numFmtId="44">
      <sharedItems containsNonDate="0" containsString="0" containsBlank="1"/>
    </cacheField>
    <cacheField name="Nabídková cena bez DPH" numFmtId="44">
      <sharedItems containsSemiMixedTypes="0" containsString="0" containsNumber="1" containsInteger="1" minValue="0" maxValue="0"/>
    </cacheField>
    <cacheField name="DPH" numFmtId="44">
      <sharedItems containsSemiMixedTypes="0" containsString="0" containsNumber="1" containsInteger="1" minValue="0" maxValue="0"/>
    </cacheField>
    <cacheField name="Nabídková cena s DPH" numFmtId="44">
      <sharedItems containsSemiMixedTypes="0" containsString="0" containsNumber="1" containsInteger="1" minValue="0" maxValue="0"/>
    </cacheField>
    <cacheField name="správce" numFmtId="49">
      <sharedItems/>
    </cacheField>
    <cacheField name="organizace" numFmtId="49">
      <sharedItems/>
    </cacheField>
    <cacheField name="odbor/ pracoviště" numFmtId="49">
      <sharedItems/>
    </cacheField>
    <cacheField name="umístění" numFmtId="49">
      <sharedItems/>
    </cacheField>
    <cacheField name="POL" numFmtId="1">
      <sharedItems containsSemiMixedTypes="0" containsString="0" containsNumber="1" containsInteger="1" minValue="5137" maxValue="5139" count="2">
        <n v="5137"/>
        <n v="5139"/>
      </sharedItems>
    </cacheField>
    <cacheField name="ORG" numFmtId="1">
      <sharedItems containsSemiMixedTypes="0" containsString="0" containsNumber="1" containsInteger="1" minValue="1110200" maxValue="1110400" count="2">
        <n v="1110400"/>
        <n v="111020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
  <r>
    <n v="1"/>
    <s v="bezdrátová sluchátka"/>
    <s v="Jabra Elite 4 Active,  černé"/>
    <n v="1"/>
    <m/>
    <n v="0"/>
    <n v="0"/>
    <n v="0"/>
    <s v="Uherek"/>
    <s v="MMK"/>
    <s v="OO-OIS"/>
    <s v="B/111,103"/>
    <x v="0"/>
    <x v="0"/>
  </r>
  <r>
    <n v="2"/>
    <s v="hydrogelová fólie na displej"/>
    <s v="Hydrogel Screen protector Xiaomi Mi Note 10 28040"/>
    <n v="1"/>
    <m/>
    <n v="0"/>
    <n v="0"/>
    <n v="0"/>
    <s v="Plačková"/>
    <s v="MMK"/>
    <s v="OO-OIS"/>
    <s v="B/103"/>
    <x v="1"/>
    <x v="1"/>
  </r>
  <r>
    <n v="3"/>
    <s v="tvrzené sklo"/>
    <s v="Huawei P9ite"/>
    <n v="1"/>
    <m/>
    <n v="0"/>
    <n v="0"/>
    <n v="0"/>
    <s v="Plačková"/>
    <s v="MMK"/>
    <s v="OM"/>
    <s v="Bošanská"/>
    <x v="1"/>
    <x v="1"/>
  </r>
  <r>
    <n v="4"/>
    <s v="pouzdro"/>
    <s v="Back Case Ultra Slim Huawei Y3 II Čiré"/>
    <n v="1"/>
    <m/>
    <n v="0"/>
    <n v="0"/>
    <n v="0"/>
    <s v="Plačková"/>
    <s v="MMK"/>
    <s v="OO-OIS"/>
    <s v="B/103, Siuda"/>
    <x v="1"/>
    <x v="1"/>
  </r>
  <r>
    <n v="5"/>
    <s v="tvrzené sklo"/>
    <s v="CUBE1 tvrzené sklo 0.33mm 2.5D Huawei Y3 II ACGLCUHUY3050"/>
    <n v="1"/>
    <m/>
    <n v="0"/>
    <n v="0"/>
    <n v="0"/>
    <s v="Plačková"/>
    <s v="MMK"/>
    <s v="OO-OIS"/>
    <s v="B/103, Siuda"/>
    <x v="1"/>
    <x v="1"/>
  </r>
  <r>
    <n v="6"/>
    <s v="tvrzené sklo"/>
    <s v="GoldGlass GOLD Edition 9H HUAWEI P30 30573"/>
    <n v="1"/>
    <m/>
    <n v="0"/>
    <n v="0"/>
    <n v="0"/>
    <s v="Plačková"/>
    <s v="MMK"/>
    <s v="OO-OIS"/>
    <s v="B/103"/>
    <x v="1"/>
    <x v="1"/>
  </r>
  <r>
    <n v="7"/>
    <s v="telefonní šňůra"/>
    <s v="Telefonní šňůra kroucená 0,5m černá"/>
    <n v="1"/>
    <m/>
    <n v="0"/>
    <n v="0"/>
    <n v="0"/>
    <s v="Stuchlík"/>
    <s v="MMK"/>
    <s v="OO-OIS"/>
    <s v="C/328"/>
    <x v="1"/>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Kontingenční tabulka2" cacheId="0" applyNumberFormats="0" applyBorderFormats="0" applyFontFormats="0" applyPatternFormats="0" applyAlignmentFormats="0" applyWidthHeightFormats="1" dataCaption="Hodnoty" updatedVersion="6" minRefreshableVersion="3" useAutoFormatting="1" itemPrintTitles="1" createdVersion="6" indent="0" outline="1" outlineData="1" multipleFieldFilters="0" rowHeaderCaption="ORG" colHeaderCaption="POL">
  <location ref="A3:D7" firstHeaderRow="1" firstDataRow="2" firstDataCol="1"/>
  <pivotFields count="14">
    <pivotField showAll="0"/>
    <pivotField showAll="0"/>
    <pivotField showAll="0"/>
    <pivotField numFmtId="1" showAll="0"/>
    <pivotField showAll="0"/>
    <pivotField numFmtId="44" showAll="0"/>
    <pivotField numFmtId="44" showAll="0"/>
    <pivotField dataField="1" numFmtId="44" showAll="0"/>
    <pivotField showAll="0"/>
    <pivotField showAll="0"/>
    <pivotField showAll="0"/>
    <pivotField showAll="0"/>
    <pivotField axis="axisCol" numFmtId="1" showAll="0">
      <items count="3">
        <item x="0"/>
        <item x="1"/>
        <item t="default"/>
      </items>
    </pivotField>
    <pivotField axis="axisRow" numFmtId="1" showAll="0">
      <items count="3">
        <item x="1"/>
        <item x="0"/>
        <item t="default"/>
      </items>
    </pivotField>
  </pivotFields>
  <rowFields count="1">
    <field x="13"/>
  </rowFields>
  <rowItems count="3">
    <i>
      <x/>
    </i>
    <i>
      <x v="1"/>
    </i>
    <i t="grand">
      <x/>
    </i>
  </rowItems>
  <colFields count="1">
    <field x="12"/>
  </colFields>
  <colItems count="3">
    <i>
      <x/>
    </i>
    <i>
      <x v="1"/>
    </i>
    <i t="grand">
      <x/>
    </i>
  </colItems>
  <dataFields count="1">
    <dataField name="Součet z Nabídková cena s DPH" fld="7" baseField="0" baseItem="0" numFmtId="44"/>
  </dataFields>
  <formats count="1">
    <format dxfId="1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ulka1" displayName="Tabulka1" ref="B14:O23" totalsRowCount="1" headerRowDxfId="31" dataDxfId="30" totalsRowDxfId="29">
  <sortState ref="B6:J44">
    <sortCondition ref="C5:C44"/>
  </sortState>
  <tableColumns count="14">
    <tableColumn id="1" name="Poř." totalsRowLabel="Celkem" dataDxfId="28" totalsRowDxfId="13">
      <calculatedColumnFormula>ROW(Tabulka1[[#This Row],[Poř.]])-14</calculatedColumnFormula>
    </tableColumn>
    <tableColumn id="2" name="Položka-typ" dataDxfId="27" totalsRowDxfId="12"/>
    <tableColumn id="3" name="mininální požadované parametry" dataDxfId="26" totalsRowDxfId="11"/>
    <tableColumn id="4" name="Počet kusů" dataDxfId="25" totalsRowDxfId="10"/>
    <tableColumn id="5" name="Jednotková cena bez DPH" dataDxfId="24" totalsRowDxfId="9" dataCellStyle="40 % – Zvýraznění2"/>
    <tableColumn id="6" name="Nabídková cena bez DPH" totalsRowFunction="sum" dataDxfId="23" totalsRowDxfId="8">
      <calculatedColumnFormula>E15*F15</calculatedColumnFormula>
    </tableColumn>
    <tableColumn id="7" name="DPH" totalsRowFunction="sum" dataDxfId="22" totalsRowDxfId="7">
      <calculatedColumnFormula>G15*0.21</calculatedColumnFormula>
    </tableColumn>
    <tableColumn id="8" name="Nabídková cena s DPH" totalsRowFunction="sum" dataDxfId="21" totalsRowDxfId="6">
      <calculatedColumnFormula>H15+G15</calculatedColumnFormula>
    </tableColumn>
    <tableColumn id="11" name="správce" dataDxfId="20" totalsRowDxfId="5" dataCellStyle="Poznámka"/>
    <tableColumn id="12" name="organizace" dataDxfId="19" totalsRowDxfId="4" dataCellStyle="Poznámka"/>
    <tableColumn id="13" name="odbor/ pracoviště" dataDxfId="18" totalsRowDxfId="3" dataCellStyle="Poznámka"/>
    <tableColumn id="14" name="umístění" dataDxfId="17" totalsRowDxfId="2" dataCellStyle="Poznámka"/>
    <tableColumn id="15" name="POL" dataDxfId="16" totalsRowDxfId="1" dataCellStyle="Poznámka"/>
    <tableColumn id="16" name="ORG" dataDxfId="15" totalsRowDxfId="0" dataCellStyle="Poznámka"/>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dimension ref="B1:O39"/>
  <sheetViews>
    <sheetView showGridLines="0" tabSelected="1" zoomScaleNormal="100" workbookViewId="0">
      <selection activeCell="D14" sqref="D14:D15"/>
    </sheetView>
  </sheetViews>
  <sheetFormatPr defaultRowHeight="15" x14ac:dyDescent="0.25"/>
  <cols>
    <col min="1" max="1" width="2.42578125" customWidth="1"/>
    <col min="2" max="2" width="6.140625" style="58" customWidth="1"/>
    <col min="3" max="3" width="26.85546875" style="58" bestFit="1" customWidth="1"/>
    <col min="4" max="4" width="46.42578125" style="58" customWidth="1"/>
    <col min="5" max="5" width="8.5703125" style="58" customWidth="1"/>
    <col min="6" max="6" width="12.42578125" style="58" customWidth="1"/>
    <col min="7" max="7" width="13.42578125" customWidth="1"/>
    <col min="8" max="8" width="12.140625" customWidth="1"/>
    <col min="9" max="9" width="12.7109375" style="1" customWidth="1"/>
    <col min="10" max="10" width="10.28515625" style="18" customWidth="1"/>
    <col min="11" max="11" width="7" style="18" customWidth="1"/>
    <col min="12" max="12" width="7.7109375" style="18" customWidth="1"/>
    <col min="13" max="13" width="20.28515625" style="18" bestFit="1" customWidth="1"/>
    <col min="14" max="14" width="6.7109375" style="15" customWidth="1"/>
    <col min="15" max="15" width="10.28515625" style="15" customWidth="1"/>
    <col min="16" max="16" width="10.28515625" customWidth="1"/>
  </cols>
  <sheetData>
    <row r="1" spans="2:15" x14ac:dyDescent="0.25">
      <c r="B1" s="77" t="s">
        <v>27</v>
      </c>
      <c r="C1" s="77"/>
      <c r="D1" s="28" t="s">
        <v>8</v>
      </c>
      <c r="E1" s="28"/>
      <c r="F1" s="28"/>
      <c r="G1" s="6"/>
      <c r="H1" s="6"/>
      <c r="I1" s="6"/>
    </row>
    <row r="2" spans="2:15" x14ac:dyDescent="0.25">
      <c r="B2" s="87" t="s">
        <v>24</v>
      </c>
      <c r="C2" s="87"/>
      <c r="D2" s="99" t="s">
        <v>54</v>
      </c>
      <c r="E2" s="99"/>
      <c r="F2" s="99"/>
      <c r="G2" s="99"/>
      <c r="H2" s="99"/>
      <c r="I2" s="99"/>
    </row>
    <row r="3" spans="2:15" x14ac:dyDescent="0.25">
      <c r="B3" s="87" t="s">
        <v>25</v>
      </c>
      <c r="C3" s="87"/>
      <c r="D3" s="100" t="s">
        <v>52</v>
      </c>
      <c r="E3" s="100"/>
      <c r="F3" s="100"/>
      <c r="G3" s="100"/>
      <c r="H3" s="100"/>
      <c r="I3" s="100"/>
    </row>
    <row r="4" spans="2:15" ht="15.75" thickBot="1" x14ac:dyDescent="0.3">
      <c r="B4" s="29"/>
      <c r="C4" s="29"/>
      <c r="D4" s="30"/>
      <c r="E4" s="30"/>
      <c r="F4" s="30"/>
      <c r="G4" s="5"/>
      <c r="H4" s="5"/>
      <c r="I4" s="5"/>
    </row>
    <row r="5" spans="2:15" x14ac:dyDescent="0.25">
      <c r="B5" s="84" t="s">
        <v>18</v>
      </c>
      <c r="C5" s="85"/>
      <c r="D5" s="31" t="s">
        <v>9</v>
      </c>
      <c r="E5" s="32" t="s">
        <v>13</v>
      </c>
      <c r="F5" s="33" t="s">
        <v>14</v>
      </c>
      <c r="G5" s="10" t="s">
        <v>15</v>
      </c>
      <c r="H5" s="90" t="s">
        <v>16</v>
      </c>
      <c r="I5" s="91"/>
    </row>
    <row r="6" spans="2:15" x14ac:dyDescent="0.25">
      <c r="B6" s="86" t="s">
        <v>19</v>
      </c>
      <c r="C6" s="87"/>
      <c r="D6" s="102" t="s">
        <v>28</v>
      </c>
      <c r="E6" s="102"/>
      <c r="F6" s="102"/>
      <c r="G6" s="102"/>
      <c r="H6" s="102"/>
      <c r="I6" s="103"/>
    </row>
    <row r="7" spans="2:15" x14ac:dyDescent="0.25">
      <c r="B7" s="86" t="s">
        <v>20</v>
      </c>
      <c r="C7" s="87"/>
      <c r="D7" s="102" t="s">
        <v>10</v>
      </c>
      <c r="E7" s="102"/>
      <c r="F7" s="102"/>
      <c r="G7" s="102"/>
      <c r="H7" s="102"/>
      <c r="I7" s="103"/>
    </row>
    <row r="8" spans="2:15" x14ac:dyDescent="0.25">
      <c r="B8" s="86" t="s">
        <v>21</v>
      </c>
      <c r="C8" s="87"/>
      <c r="D8" s="34" t="s">
        <v>17</v>
      </c>
      <c r="E8" s="35" t="s">
        <v>26</v>
      </c>
      <c r="F8" s="34" t="s">
        <v>11</v>
      </c>
      <c r="G8" s="23"/>
      <c r="H8" s="23"/>
      <c r="I8" s="24"/>
    </row>
    <row r="9" spans="2:15" ht="15.75" thickBot="1" x14ac:dyDescent="0.3">
      <c r="B9" s="88" t="s">
        <v>22</v>
      </c>
      <c r="C9" s="89"/>
      <c r="D9" s="104" t="s">
        <v>68</v>
      </c>
      <c r="E9" s="104"/>
      <c r="F9" s="104"/>
      <c r="G9" s="104"/>
      <c r="H9" s="104"/>
      <c r="I9" s="105"/>
    </row>
    <row r="10" spans="2:15" ht="15.75" thickBot="1" x14ac:dyDescent="0.3">
      <c r="B10" s="80"/>
      <c r="C10" s="80"/>
      <c r="D10" s="81"/>
      <c r="E10" s="81"/>
      <c r="F10" s="81"/>
      <c r="G10" s="81"/>
      <c r="H10" s="81"/>
      <c r="I10" s="81"/>
    </row>
    <row r="11" spans="2:15" ht="15.75" thickBot="1" x14ac:dyDescent="0.3">
      <c r="B11" s="82" t="s">
        <v>23</v>
      </c>
      <c r="C11" s="83"/>
      <c r="D11" s="36"/>
      <c r="E11" s="37" t="s">
        <v>13</v>
      </c>
      <c r="F11" s="38"/>
      <c r="G11" s="11" t="s">
        <v>15</v>
      </c>
      <c r="H11" s="78"/>
      <c r="I11" s="79"/>
    </row>
    <row r="12" spans="2:15" x14ac:dyDescent="0.25">
      <c r="B12" s="106"/>
      <c r="C12" s="106"/>
      <c r="D12" s="106"/>
      <c r="E12" s="106"/>
      <c r="F12" s="106"/>
      <c r="G12" s="106"/>
      <c r="H12" s="106"/>
      <c r="I12" s="106"/>
    </row>
    <row r="13" spans="2:15" x14ac:dyDescent="0.25">
      <c r="B13" s="101" t="s">
        <v>12</v>
      </c>
      <c r="C13" s="101"/>
      <c r="D13" s="101"/>
      <c r="E13" s="101"/>
      <c r="F13" s="101"/>
      <c r="G13" s="101"/>
      <c r="H13" s="101"/>
      <c r="I13" s="101"/>
    </row>
    <row r="14" spans="2:15" s="1" customFormat="1" ht="39" x14ac:dyDescent="0.25">
      <c r="B14" s="39" t="s">
        <v>0</v>
      </c>
      <c r="C14" s="39" t="s">
        <v>6</v>
      </c>
      <c r="D14" s="39" t="s">
        <v>38</v>
      </c>
      <c r="E14" s="40" t="s">
        <v>1</v>
      </c>
      <c r="F14" s="39" t="s">
        <v>5</v>
      </c>
      <c r="G14" s="2" t="s">
        <v>2</v>
      </c>
      <c r="H14" s="2" t="s">
        <v>3</v>
      </c>
      <c r="I14" s="2" t="s">
        <v>4</v>
      </c>
      <c r="J14" s="19" t="s">
        <v>41</v>
      </c>
      <c r="K14" s="19" t="s">
        <v>42</v>
      </c>
      <c r="L14" s="19" t="s">
        <v>43</v>
      </c>
      <c r="M14" s="19" t="s">
        <v>44</v>
      </c>
      <c r="N14" s="22" t="s">
        <v>39</v>
      </c>
      <c r="O14" s="22" t="s">
        <v>40</v>
      </c>
    </row>
    <row r="15" spans="2:15" s="1" customFormat="1" ht="30" x14ac:dyDescent="0.25">
      <c r="B15" s="60">
        <f>ROW(Tabulka1[[#This Row],[Poř.]])-14</f>
        <v>1</v>
      </c>
      <c r="C15" s="62" t="s">
        <v>71</v>
      </c>
      <c r="D15" s="62" t="s">
        <v>60</v>
      </c>
      <c r="E15" s="63">
        <v>3</v>
      </c>
      <c r="F15" s="42"/>
      <c r="G15" s="3">
        <f t="shared" ref="G15:G21" si="0">E15*F15</f>
        <v>0</v>
      </c>
      <c r="H15" s="3">
        <f t="shared" ref="H15:H21" si="1">G15*0.21</f>
        <v>0</v>
      </c>
      <c r="I15" s="4">
        <f t="shared" ref="I15:I21" si="2">H15+G15</f>
        <v>0</v>
      </c>
      <c r="J15" s="62" t="s">
        <v>47</v>
      </c>
      <c r="K15" s="62" t="s">
        <v>45</v>
      </c>
      <c r="L15" s="64" t="s">
        <v>46</v>
      </c>
      <c r="M15" s="65" t="s">
        <v>64</v>
      </c>
      <c r="N15" s="66">
        <v>5139</v>
      </c>
      <c r="O15" s="66">
        <v>1110200</v>
      </c>
    </row>
    <row r="16" spans="2:15" s="1" customFormat="1" x14ac:dyDescent="0.25">
      <c r="B16" s="60">
        <f>ROW(Tabulka1[[#This Row],[Poř.]])-14</f>
        <v>2</v>
      </c>
      <c r="C16" s="62" t="s">
        <v>72</v>
      </c>
      <c r="D16" s="62" t="s">
        <v>60</v>
      </c>
      <c r="E16" s="63">
        <v>2</v>
      </c>
      <c r="F16" s="42"/>
      <c r="G16" s="3">
        <f t="shared" si="0"/>
        <v>0</v>
      </c>
      <c r="H16" s="3">
        <f t="shared" si="1"/>
        <v>0</v>
      </c>
      <c r="I16" s="4">
        <f t="shared" si="2"/>
        <v>0</v>
      </c>
      <c r="J16" s="62" t="s">
        <v>47</v>
      </c>
      <c r="K16" s="62" t="s">
        <v>45</v>
      </c>
      <c r="L16" s="64" t="s">
        <v>46</v>
      </c>
      <c r="M16" s="65" t="s">
        <v>65</v>
      </c>
      <c r="N16" s="66">
        <v>5139</v>
      </c>
      <c r="O16" s="66">
        <v>1110200</v>
      </c>
    </row>
    <row r="17" spans="2:15" s="1" customFormat="1" x14ac:dyDescent="0.25">
      <c r="B17" s="60">
        <f>ROW(Tabulka1[[#This Row],[Poř.]])-14</f>
        <v>3</v>
      </c>
      <c r="C17" s="62" t="s">
        <v>73</v>
      </c>
      <c r="D17" s="62" t="s">
        <v>70</v>
      </c>
      <c r="E17" s="63">
        <v>1</v>
      </c>
      <c r="F17" s="42"/>
      <c r="G17" s="3">
        <f>E17*F17</f>
        <v>0</v>
      </c>
      <c r="H17" s="3">
        <f>G17*0.21</f>
        <v>0</v>
      </c>
      <c r="I17" s="4">
        <f>H17+G17</f>
        <v>0</v>
      </c>
      <c r="J17" s="62" t="s">
        <v>47</v>
      </c>
      <c r="K17" s="62" t="s">
        <v>45</v>
      </c>
      <c r="L17" s="64" t="s">
        <v>46</v>
      </c>
      <c r="M17" s="65" t="s">
        <v>47</v>
      </c>
      <c r="N17" s="66">
        <v>5139</v>
      </c>
      <c r="O17" s="66">
        <v>1110200</v>
      </c>
    </row>
    <row r="18" spans="2:15" s="1" customFormat="1" x14ac:dyDescent="0.25">
      <c r="B18" s="60">
        <f>ROW(Tabulka1[[#This Row],[Poř.]])-14</f>
        <v>4</v>
      </c>
      <c r="C18" s="62" t="s">
        <v>71</v>
      </c>
      <c r="D18" s="62" t="s">
        <v>70</v>
      </c>
      <c r="E18" s="63">
        <v>1</v>
      </c>
      <c r="F18" s="42"/>
      <c r="G18" s="3">
        <f>E18*F18</f>
        <v>0</v>
      </c>
      <c r="H18" s="3">
        <f>G18*0.21</f>
        <v>0</v>
      </c>
      <c r="I18" s="4">
        <f>H18+G18</f>
        <v>0</v>
      </c>
      <c r="J18" s="62" t="s">
        <v>47</v>
      </c>
      <c r="K18" s="62" t="s">
        <v>45</v>
      </c>
      <c r="L18" s="64" t="s">
        <v>46</v>
      </c>
      <c r="M18" s="65" t="s">
        <v>47</v>
      </c>
      <c r="N18" s="66">
        <v>5139</v>
      </c>
      <c r="O18" s="66">
        <v>1110200</v>
      </c>
    </row>
    <row r="19" spans="2:15" s="1" customFormat="1" ht="17.25" customHeight="1" x14ac:dyDescent="0.25">
      <c r="B19" s="60">
        <f>ROW(Tabulka1[[#This Row],[Poř.]])-14</f>
        <v>5</v>
      </c>
      <c r="C19" s="62" t="s">
        <v>57</v>
      </c>
      <c r="D19" s="67" t="s">
        <v>61</v>
      </c>
      <c r="E19" s="63">
        <v>20</v>
      </c>
      <c r="F19" s="42"/>
      <c r="G19" s="3">
        <f t="shared" si="0"/>
        <v>0</v>
      </c>
      <c r="H19" s="3">
        <f t="shared" si="1"/>
        <v>0</v>
      </c>
      <c r="I19" s="4">
        <f t="shared" si="2"/>
        <v>0</v>
      </c>
      <c r="J19" s="62" t="s">
        <v>47</v>
      </c>
      <c r="K19" s="62" t="s">
        <v>45</v>
      </c>
      <c r="L19" s="64" t="s">
        <v>46</v>
      </c>
      <c r="M19" s="62" t="s">
        <v>66</v>
      </c>
      <c r="N19" s="66">
        <v>5139</v>
      </c>
      <c r="O19" s="68">
        <v>1110400</v>
      </c>
    </row>
    <row r="20" spans="2:15" s="1" customFormat="1" x14ac:dyDescent="0.25">
      <c r="B20" s="60">
        <f>ROW(Tabulka1[[#This Row],[Poř.]])-14</f>
        <v>6</v>
      </c>
      <c r="C20" s="62" t="s">
        <v>57</v>
      </c>
      <c r="D20" s="67" t="s">
        <v>62</v>
      </c>
      <c r="E20" s="63">
        <v>20</v>
      </c>
      <c r="F20" s="42"/>
      <c r="G20" s="3">
        <f t="shared" si="0"/>
        <v>0</v>
      </c>
      <c r="H20" s="3">
        <f t="shared" si="1"/>
        <v>0</v>
      </c>
      <c r="I20" s="4">
        <f t="shared" si="2"/>
        <v>0</v>
      </c>
      <c r="J20" s="62" t="s">
        <v>47</v>
      </c>
      <c r="K20" s="62" t="s">
        <v>45</v>
      </c>
      <c r="L20" s="64" t="s">
        <v>46</v>
      </c>
      <c r="M20" s="62" t="s">
        <v>66</v>
      </c>
      <c r="N20" s="66">
        <v>5139</v>
      </c>
      <c r="O20" s="68">
        <v>1110400</v>
      </c>
    </row>
    <row r="21" spans="2:15" s="1" customFormat="1" x14ac:dyDescent="0.25">
      <c r="B21" s="60">
        <f>ROW(Tabulka1[[#This Row],[Poř.]])-14</f>
        <v>7</v>
      </c>
      <c r="C21" s="62" t="s">
        <v>58</v>
      </c>
      <c r="D21" s="62" t="s">
        <v>69</v>
      </c>
      <c r="E21" s="63">
        <v>6</v>
      </c>
      <c r="F21" s="42"/>
      <c r="G21" s="3">
        <f t="shared" si="0"/>
        <v>0</v>
      </c>
      <c r="H21" s="3">
        <f t="shared" si="1"/>
        <v>0</v>
      </c>
      <c r="I21" s="4">
        <f t="shared" si="2"/>
        <v>0</v>
      </c>
      <c r="J21" s="62" t="s">
        <v>55</v>
      </c>
      <c r="K21" s="69" t="s">
        <v>45</v>
      </c>
      <c r="L21" s="64" t="s">
        <v>46</v>
      </c>
      <c r="M21" s="62" t="s">
        <v>67</v>
      </c>
      <c r="N21" s="66">
        <v>5139</v>
      </c>
      <c r="O21" s="68">
        <v>1110400</v>
      </c>
    </row>
    <row r="22" spans="2:15" x14ac:dyDescent="0.25">
      <c r="B22" s="61">
        <f>ROW(Tabulka1[[#This Row],[Poř.]])-14</f>
        <v>8</v>
      </c>
      <c r="C22" s="62" t="s">
        <v>59</v>
      </c>
      <c r="D22" s="62" t="s">
        <v>63</v>
      </c>
      <c r="E22" s="70">
        <v>5</v>
      </c>
      <c r="F22" s="71"/>
      <c r="G22" s="72">
        <f>E22*F22</f>
        <v>0</v>
      </c>
      <c r="H22" s="72">
        <f>G22*0.21</f>
        <v>0</v>
      </c>
      <c r="I22" s="73">
        <f>H22+G22</f>
        <v>0</v>
      </c>
      <c r="J22" s="69" t="s">
        <v>56</v>
      </c>
      <c r="K22" s="69" t="s">
        <v>45</v>
      </c>
      <c r="L22" s="64" t="s">
        <v>46</v>
      </c>
      <c r="M22" s="62" t="s">
        <v>48</v>
      </c>
      <c r="N22" s="66">
        <v>5139</v>
      </c>
      <c r="O22" s="68">
        <v>1110400</v>
      </c>
    </row>
    <row r="23" spans="2:15" ht="15.75" thickBot="1" x14ac:dyDescent="0.3">
      <c r="B23" s="35" t="s">
        <v>7</v>
      </c>
      <c r="C23" s="43"/>
      <c r="D23" s="41"/>
      <c r="E23" s="44"/>
      <c r="F23" s="57"/>
      <c r="G23" s="7">
        <f>SUBTOTAL(109,Tabulka1[Nabídková cena bez DPH])</f>
        <v>0</v>
      </c>
      <c r="H23" s="7">
        <f>SUBTOTAL(109,Tabulka1[DPH])</f>
        <v>0</v>
      </c>
      <c r="I23" s="14">
        <f>SUBTOTAL(109,Tabulka1[Nabídková cena s DPH])</f>
        <v>0</v>
      </c>
      <c r="J23" s="20"/>
      <c r="K23" s="20"/>
      <c r="L23" s="20"/>
      <c r="M23" s="20"/>
      <c r="N23" s="16"/>
      <c r="O23" s="16"/>
    </row>
    <row r="24" spans="2:15" x14ac:dyDescent="0.25">
      <c r="B24" s="74" t="s">
        <v>51</v>
      </c>
      <c r="C24" s="75"/>
      <c r="D24" s="75"/>
      <c r="E24" s="75"/>
      <c r="F24" s="75"/>
      <c r="G24" s="75"/>
      <c r="H24" s="75"/>
      <c r="I24" s="76"/>
      <c r="J24" s="20"/>
      <c r="K24" s="20"/>
      <c r="L24" s="20"/>
      <c r="M24" s="20"/>
      <c r="N24" s="16"/>
      <c r="O24" s="16"/>
    </row>
    <row r="25" spans="2:15" ht="15.75" thickBot="1" x14ac:dyDescent="0.3">
      <c r="B25" s="35"/>
      <c r="C25" s="43"/>
      <c r="D25" s="41"/>
      <c r="E25" s="44"/>
      <c r="F25" s="45"/>
      <c r="G25" s="13"/>
      <c r="H25" s="13"/>
      <c r="I25" s="14"/>
      <c r="J25" s="20"/>
      <c r="K25" s="20"/>
      <c r="L25" s="20"/>
      <c r="M25" s="20"/>
      <c r="N25" s="16"/>
      <c r="O25" s="16"/>
    </row>
    <row r="26" spans="2:15" x14ac:dyDescent="0.25">
      <c r="B26" s="92" t="s">
        <v>29</v>
      </c>
      <c r="C26" s="93"/>
      <c r="D26" s="93"/>
      <c r="E26" s="93"/>
      <c r="F26" s="93"/>
      <c r="G26" s="93"/>
      <c r="H26" s="93"/>
      <c r="I26" s="94"/>
    </row>
    <row r="27" spans="2:15" x14ac:dyDescent="0.25">
      <c r="B27" s="46" t="s">
        <v>30</v>
      </c>
      <c r="C27" s="95" t="s">
        <v>31</v>
      </c>
      <c r="D27" s="95"/>
      <c r="E27" s="95"/>
      <c r="F27" s="95"/>
      <c r="G27" s="95"/>
      <c r="H27" s="95"/>
      <c r="I27" s="96"/>
    </row>
    <row r="28" spans="2:15" ht="12.75" customHeight="1" x14ac:dyDescent="0.25">
      <c r="B28" s="46"/>
      <c r="C28" s="95" t="s">
        <v>32</v>
      </c>
      <c r="D28" s="95"/>
      <c r="E28" s="95"/>
      <c r="F28" s="95"/>
      <c r="G28" s="95"/>
      <c r="H28" s="95"/>
      <c r="I28" s="96"/>
    </row>
    <row r="29" spans="2:15" ht="14.25" customHeight="1" x14ac:dyDescent="0.25">
      <c r="B29" s="108" t="s">
        <v>33</v>
      </c>
      <c r="C29" s="109"/>
      <c r="D29" s="47" t="s">
        <v>34</v>
      </c>
      <c r="E29" s="48" t="s">
        <v>35</v>
      </c>
      <c r="F29" s="114" t="s">
        <v>36</v>
      </c>
      <c r="G29" s="114"/>
      <c r="H29" s="114"/>
      <c r="I29" s="12" t="s">
        <v>37</v>
      </c>
    </row>
    <row r="30" spans="2:15" ht="15.75" customHeight="1" x14ac:dyDescent="0.25">
      <c r="B30" s="110"/>
      <c r="C30" s="111"/>
      <c r="D30" s="49"/>
      <c r="E30" s="50"/>
      <c r="F30" s="115"/>
      <c r="G30" s="115"/>
      <c r="H30" s="115"/>
      <c r="I30" s="8"/>
    </row>
    <row r="31" spans="2:15" ht="18" customHeight="1" thickBot="1" x14ac:dyDescent="0.3">
      <c r="B31" s="97"/>
      <c r="C31" s="98"/>
      <c r="D31" s="51"/>
      <c r="E31" s="52"/>
      <c r="F31" s="107"/>
      <c r="G31" s="107"/>
      <c r="H31" s="107"/>
      <c r="I31" s="9"/>
    </row>
    <row r="32" spans="2:15" x14ac:dyDescent="0.25">
      <c r="B32" s="53"/>
      <c r="C32" s="54"/>
      <c r="D32" s="55"/>
      <c r="E32" s="56"/>
      <c r="F32" s="57"/>
      <c r="G32" s="7"/>
      <c r="H32" s="7"/>
    </row>
    <row r="33" spans="2:15" x14ac:dyDescent="0.25">
      <c r="B33" s="113" t="s">
        <v>53</v>
      </c>
      <c r="C33" s="113"/>
      <c r="D33" s="113"/>
    </row>
    <row r="34" spans="2:15" x14ac:dyDescent="0.25">
      <c r="B34" s="59"/>
      <c r="C34" s="59"/>
      <c r="D34" s="59"/>
    </row>
    <row r="35" spans="2:15" x14ac:dyDescent="0.25">
      <c r="B35" s="59"/>
      <c r="C35" s="59"/>
      <c r="D35" s="59"/>
    </row>
    <row r="36" spans="2:15" x14ac:dyDescent="0.25">
      <c r="B36" s="59"/>
      <c r="C36" s="59"/>
      <c r="D36" s="59"/>
    </row>
    <row r="37" spans="2:15" x14ac:dyDescent="0.25">
      <c r="B37" s="59"/>
      <c r="C37" s="59"/>
      <c r="D37" s="59"/>
    </row>
    <row r="38" spans="2:15" x14ac:dyDescent="0.25">
      <c r="B38" s="112"/>
      <c r="C38" s="112"/>
      <c r="D38" s="112"/>
    </row>
    <row r="39" spans="2:15" x14ac:dyDescent="0.25">
      <c r="J39" s="21"/>
      <c r="K39" s="21"/>
      <c r="L39" s="21"/>
      <c r="M39" s="21"/>
      <c r="N39" s="17"/>
      <c r="O39" s="17"/>
    </row>
  </sheetData>
  <mergeCells count="32">
    <mergeCell ref="B29:C29"/>
    <mergeCell ref="B30:C30"/>
    <mergeCell ref="B38:D38"/>
    <mergeCell ref="B33:D33"/>
    <mergeCell ref="F29:H29"/>
    <mergeCell ref="F30:H30"/>
    <mergeCell ref="B26:I26"/>
    <mergeCell ref="C27:I27"/>
    <mergeCell ref="C28:I28"/>
    <mergeCell ref="B31:C31"/>
    <mergeCell ref="B2:C2"/>
    <mergeCell ref="B3:C3"/>
    <mergeCell ref="D2:I2"/>
    <mergeCell ref="D3:I3"/>
    <mergeCell ref="B13:I13"/>
    <mergeCell ref="B6:C6"/>
    <mergeCell ref="D7:I7"/>
    <mergeCell ref="D9:I9"/>
    <mergeCell ref="D6:I6"/>
    <mergeCell ref="B12:I12"/>
    <mergeCell ref="B8:C8"/>
    <mergeCell ref="F31:H31"/>
    <mergeCell ref="B24:I24"/>
    <mergeCell ref="B1:C1"/>
    <mergeCell ref="H11:I11"/>
    <mergeCell ref="B10:C10"/>
    <mergeCell ref="D10:I10"/>
    <mergeCell ref="B11:C11"/>
    <mergeCell ref="B5:C5"/>
    <mergeCell ref="B7:C7"/>
    <mergeCell ref="B9:C9"/>
    <mergeCell ref="H5:I5"/>
  </mergeCells>
  <conditionalFormatting sqref="E21:E22 E15:E19">
    <cfRule type="cellIs" dxfId="33" priority="1" operator="lessThan">
      <formula>MIN(#REF!)</formula>
    </cfRule>
  </conditionalFormatting>
  <conditionalFormatting sqref="E20">
    <cfRule type="cellIs" dxfId="32" priority="2" operator="lessThan">
      <formula>MIN(#REF!)</formula>
    </cfRule>
  </conditionalFormatting>
  <pageMargins left="0.25" right="0.25" top="0.75" bottom="0.75" header="0.3" footer="0.3"/>
  <pageSetup paperSize="9" orientation="landscape" r:id="rId1"/>
  <ignoredErrors>
    <ignoredError sqref="F5" numberStoredAsText="1"/>
  </ignoredErrors>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7"/>
  <sheetViews>
    <sheetView workbookViewId="0">
      <selection activeCell="A5" sqref="A5"/>
    </sheetView>
  </sheetViews>
  <sheetFormatPr defaultRowHeight="15" x14ac:dyDescent="0.25"/>
  <cols>
    <col min="1" max="1" width="28.7109375" customWidth="1"/>
    <col min="2" max="3" width="7.5703125" bestFit="1" customWidth="1"/>
    <col min="4" max="4" width="14.42578125" customWidth="1"/>
  </cols>
  <sheetData>
    <row r="3" spans="1:4" x14ac:dyDescent="0.25">
      <c r="A3" s="25" t="s">
        <v>50</v>
      </c>
      <c r="B3" s="25" t="s">
        <v>39</v>
      </c>
    </row>
    <row r="4" spans="1:4" x14ac:dyDescent="0.25">
      <c r="A4" s="25" t="s">
        <v>40</v>
      </c>
      <c r="B4" s="15">
        <v>5137</v>
      </c>
      <c r="C4" s="15">
        <v>5139</v>
      </c>
      <c r="D4" s="15" t="s">
        <v>49</v>
      </c>
    </row>
    <row r="5" spans="1:4" x14ac:dyDescent="0.25">
      <c r="A5" s="26">
        <v>1110200</v>
      </c>
      <c r="B5" s="27"/>
      <c r="C5" s="27">
        <v>0</v>
      </c>
      <c r="D5" s="27">
        <v>0</v>
      </c>
    </row>
    <row r="6" spans="1:4" x14ac:dyDescent="0.25">
      <c r="A6" s="26">
        <v>1110400</v>
      </c>
      <c r="B6" s="27">
        <v>0</v>
      </c>
      <c r="C6" s="27"/>
      <c r="D6" s="27">
        <v>0</v>
      </c>
    </row>
    <row r="7" spans="1:4" x14ac:dyDescent="0.25">
      <c r="A7" s="26" t="s">
        <v>49</v>
      </c>
      <c r="B7" s="27">
        <v>0</v>
      </c>
      <c r="C7" s="27">
        <v>0</v>
      </c>
      <c r="D7" s="27">
        <v>0</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2</vt:i4>
      </vt:variant>
    </vt:vector>
  </HeadingPairs>
  <TitlesOfParts>
    <vt:vector size="4" baseType="lpstr">
      <vt:lpstr>Nabídka</vt:lpstr>
      <vt:lpstr>List1</vt:lpstr>
      <vt:lpstr>MMK</vt:lpstr>
      <vt:lpstr>Nabídka!Print_Area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Jarema Jiří</dc:creator>
  <cp:lastModifiedBy>Plačková Iva</cp:lastModifiedBy>
  <cp:lastPrinted>2022-11-09T09:31:32Z</cp:lastPrinted>
  <dcterms:created xsi:type="dcterms:W3CDTF">2018-09-24T12:46:32Z</dcterms:created>
  <dcterms:modified xsi:type="dcterms:W3CDTF">2022-12-14T06:13:41Z</dcterms:modified>
</cp:coreProperties>
</file>