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<sst xmlns="http://schemas.openxmlformats.org/spreadsheetml/2006/main" count="93" uniqueCount="78">
  <si>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</si>
  <si>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</si>
  <si>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</si>
  <si>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</si>
  <si>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</si>
  <si>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</si>
  <si>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</si>
  <si>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</si>
  <si>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</si>
  <si>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</si>
  <si>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</si>
  <si>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</si>
  <si>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</si>
  <si>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</si>
  <si>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</si>
  <si>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</si>
  <si>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</si>
  <si>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</si>
  <si>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</si>
  <si>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</si>
  <si>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</si>
  <si>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</si>
  <si>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</si>
  <si>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</si>
  <si>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</si>
  <si>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</si>
  <si>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</si>
  <si>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</si>
  <si>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</si>
  <si>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</si>
  <si>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</si>
  <si>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</si>
  <si>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</si>
  <si>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</si>
  <si>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</si>
  <si>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</si>
  <si>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</si>
  <si>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</si>
  <si>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Epson WF-5710 - Cyan</t>
  </si>
  <si>
    <t>toner pro Epson WF-5710 - Yellow</t>
  </si>
  <si>
    <t>toner pro Epson WF-5710 - Magenta</t>
  </si>
  <si>
    <t>toner pro Epson WF-5710 - Black</t>
  </si>
  <si>
    <t>toner pro Epson AL M200dn - Black</t>
  </si>
  <si>
    <t>toner pro Canon MF645C - Black</t>
  </si>
  <si>
    <t>toner pro Canon MF635C - Black</t>
  </si>
  <si>
    <t>odpadní nádoba pro Canon iR C1225</t>
  </si>
  <si>
    <t>toner pro HP1102 - Black</t>
  </si>
  <si>
    <t>toner pro Canon iR C1225 - Cyan</t>
  </si>
  <si>
    <t>toner pro Canon iR C1225 - Yellow</t>
  </si>
  <si>
    <t>toner pro Canon iR C1225 - Magenta</t>
  </si>
  <si>
    <t>toner pro Canon iR C1225 - Black</t>
  </si>
  <si>
    <t>originál</t>
  </si>
  <si>
    <t>T9442</t>
  </si>
  <si>
    <t>C13S050709</t>
  </si>
  <si>
    <t>RTR-CRG-054Bk</t>
  </si>
  <si>
    <t>RTR-CRG-045Bk</t>
  </si>
  <si>
    <t>toner pro Canon MF635C - Magenta</t>
  </si>
  <si>
    <t>RTR-CRG-045M</t>
  </si>
  <si>
    <t>toner pro HP MFP M426 - Black</t>
  </si>
  <si>
    <t>9453B001</t>
  </si>
  <si>
    <t>9549B002</t>
  </si>
  <si>
    <t>9451B001</t>
  </si>
  <si>
    <t>9452B001</t>
  </si>
  <si>
    <t>9454B001</t>
  </si>
  <si>
    <t>CF226A</t>
  </si>
  <si>
    <t>RTR-CE285A</t>
  </si>
  <si>
    <t>ZŠ a MŠ Družby</t>
  </si>
  <si>
    <t xml:space="preserve">48004472        </t>
  </si>
  <si>
    <t>CZ48004472</t>
  </si>
  <si>
    <t>Základní škola a Mateřská škola Družby, Karviná, příspěvková organizace</t>
  </si>
  <si>
    <t xml:space="preserve">: tř. Družby 1383, 735 06 Karviná-Nové Město </t>
  </si>
  <si>
    <t>hcxsfgq</t>
  </si>
  <si>
    <t xml:space="preserve">Mgr. David Ryška, MBA, telefon 596 311 317   </t>
  </si>
  <si>
    <t>zs-druzby@volny.cz</t>
  </si>
  <si>
    <t>Nákup spotřebního materiálu 11/2022</t>
  </si>
  <si>
    <t>T9444</t>
  </si>
  <si>
    <t>T9443</t>
  </si>
  <si>
    <t>T9451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</si>
</sst>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3">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applyAlignment="1">
      <alignment horizontal="center" vertical="center"/>
    </xf>
    <xf numFmtId="44" fontId="14" fillId="0" borderId="0" xfId="0" applyNumberFormat="1" applyFont="1" applyFill="1" applyBorder="1"/>
    <xf numFmtId="0" fontId="3" fillId="0" borderId="0" xfId="0" applyFont="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Font="1" applyBorder="1" applyAlignment="1">
      <alignment vertical="center"/>
    </xf>
    <xf numFmtId="0"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0"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0" fillId="0" borderId="0" xfId="0" applyBorder="1" applyAlignment="1">
      <alignment horizontal="center"/>
    </xf>
    <xf numFmtId="0" fontId="9" fillId="3" borderId="0" xfId="22" applyFont="1" applyBorder="1" applyAlignment="1">
      <alignment horizontal="left"/>
    </xf>
    <xf numFmtId="0" fontId="13" fillId="0" borderId="0" xfId="0" applyFont="1" applyBorder="1" applyAlignment="1">
      <alignment horizontal="left"/>
    </xf>
    <xf numFmtId="0" fontId="9" fillId="3" borderId="0" xfId="22" applyFont="1" applyBorder="1" applyAlignment="1">
      <alignment horizontal="left" wrapText="1"/>
    </xf>
    <xf numFmtId="0" fontId="15" fillId="5" borderId="0" xfId="0" applyFont="1" applyFill="1" applyBorder="1" applyAlignment="1">
      <alignment horizontal="center"/>
    </xf>
    <xf numFmtId="0" fontId="0" fillId="0" borderId="0" xfId="0"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48</xdr:row>
      <xdr:rowOff>123825</xdr:rowOff>
    </xdr:from>
    <xdr:ext cx="9315450" cy="12782550"/>
    <xdr:sp macro="" textlink="">
      <xdr:nvSpPr>
        <xdr:cNvPr id="2" name="TextovéPole 1"/>
        <xdr:cNvSpPr txBox="1"/>
      </xdr:nvSpPr>
      <xdr:spPr>
        <a:xfrm>
          <a:off x="171450" y="9525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0"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4"/>
  <sheetViews>
    <sheetView showGridLines="0" tabSelected="1" workbookViewId="0" topLeftCell="A1">
      <selection activeCell="E4" sqref="E4"/>
    </sheetView>
  </sheetViews>
  <sheetFormatPr defaultColWidth="9.140625" defaultRowHeight="15"/>
  <cols>
    <col min="1" max="1" width="2.421875" style="29" customWidth="1"/>
    <col min="2" max="2" width="6.140625" style="29" customWidth="1"/>
    <col min="3" max="3" width="13.57421875" style="29" customWidth="1"/>
    <col min="4" max="4" width="47.421875" style="29" customWidth="1"/>
    <col min="5" max="5" width="11.28125" style="29" customWidth="1"/>
    <col min="6" max="6" width="8.57421875" style="29" customWidth="1"/>
    <col min="7" max="7" width="14.00390625" style="29" customWidth="1"/>
    <col min="8" max="8" width="13.421875" style="29" customWidth="1"/>
    <col min="9" max="9" width="13.140625" style="29" customWidth="1"/>
    <col min="10" max="10" width="12.7109375" style="31" customWidth="1"/>
    <col min="11" max="16384" width="9.140625" style="29" customWidth="1"/>
  </cols>
  <sheetData>
    <row r="1" spans="2:10" ht="15">
      <c r="B1" s="62" t="s">
        <v>24</v>
      </c>
      <c r="C1" s="62"/>
      <c r="D1" s="8" t="s">
        <v>11</v>
      </c>
      <c r="E1" s="8"/>
      <c r="F1" s="8"/>
      <c r="G1" s="8"/>
      <c r="H1" s="8"/>
      <c r="I1" s="8"/>
      <c r="J1" s="8"/>
    </row>
    <row r="2" spans="2:10" ht="15">
      <c r="B2" s="62" t="s">
        <v>21</v>
      </c>
      <c r="C2" s="62"/>
      <c r="D2" s="63" t="s">
        <v>74</v>
      </c>
      <c r="E2" s="63"/>
      <c r="F2" s="63"/>
      <c r="G2" s="63"/>
      <c r="H2" s="63"/>
      <c r="I2" s="63"/>
      <c r="J2" s="63"/>
    </row>
    <row r="3" spans="2:10" ht="15">
      <c r="B3" s="62" t="s">
        <v>22</v>
      </c>
      <c r="C3" s="62"/>
      <c r="D3" s="63" t="s">
        <v>37</v>
      </c>
      <c r="E3" s="63"/>
      <c r="F3" s="63"/>
      <c r="G3" s="63"/>
      <c r="H3" s="63"/>
      <c r="I3" s="63"/>
      <c r="J3" s="63"/>
    </row>
    <row r="4" spans="2:10" ht="15">
      <c r="B4" s="5"/>
      <c r="C4" s="5"/>
      <c r="D4" s="6"/>
      <c r="E4" s="6"/>
      <c r="F4" s="6"/>
      <c r="G4" s="6"/>
      <c r="H4" s="6"/>
      <c r="I4" s="6"/>
      <c r="J4" s="6"/>
    </row>
    <row r="5" spans="2:10" ht="15">
      <c r="B5" s="62" t="s">
        <v>15</v>
      </c>
      <c r="C5" s="62"/>
      <c r="D5" s="8" t="s">
        <v>66</v>
      </c>
      <c r="E5" s="14" t="s">
        <v>13</v>
      </c>
      <c r="F5" s="56" t="s">
        <v>67</v>
      </c>
      <c r="G5" s="56"/>
      <c r="H5" s="14" t="s">
        <v>14</v>
      </c>
      <c r="I5" s="56" t="s">
        <v>68</v>
      </c>
      <c r="J5" s="56"/>
    </row>
    <row r="6" spans="2:10" ht="15">
      <c r="B6" s="62" t="s">
        <v>16</v>
      </c>
      <c r="C6" s="62"/>
      <c r="D6" s="59" t="s">
        <v>69</v>
      </c>
      <c r="E6" s="59"/>
      <c r="F6" s="59"/>
      <c r="G6" s="59"/>
      <c r="H6" s="59"/>
      <c r="I6" s="59"/>
      <c r="J6" s="59"/>
    </row>
    <row r="7" spans="2:10" ht="15">
      <c r="B7" s="62" t="s">
        <v>17</v>
      </c>
      <c r="C7" s="62"/>
      <c r="D7" s="59" t="s">
        <v>70</v>
      </c>
      <c r="E7" s="59"/>
      <c r="F7" s="59"/>
      <c r="G7" s="59"/>
      <c r="H7" s="59"/>
      <c r="I7" s="59"/>
      <c r="J7" s="59"/>
    </row>
    <row r="8" spans="2:10" ht="15">
      <c r="B8" s="62" t="s">
        <v>18</v>
      </c>
      <c r="C8" s="62"/>
      <c r="D8" s="7" t="s">
        <v>71</v>
      </c>
      <c r="E8" s="14" t="s">
        <v>23</v>
      </c>
      <c r="F8" s="58" t="s">
        <v>73</v>
      </c>
      <c r="G8" s="59"/>
      <c r="H8" s="59"/>
      <c r="I8" s="59"/>
      <c r="J8" s="59"/>
    </row>
    <row r="9" spans="2:10" ht="15">
      <c r="B9" s="62" t="s">
        <v>19</v>
      </c>
      <c r="C9" s="62"/>
      <c r="D9" s="59" t="s">
        <v>72</v>
      </c>
      <c r="E9" s="59"/>
      <c r="F9" s="59"/>
      <c r="G9" s="59"/>
      <c r="H9" s="59"/>
      <c r="I9" s="59"/>
      <c r="J9" s="59"/>
    </row>
    <row r="10" spans="2:10" ht="15">
      <c r="B10" s="60"/>
      <c r="C10" s="60"/>
      <c r="D10" s="61"/>
      <c r="E10" s="61"/>
      <c r="F10" s="61"/>
      <c r="G10" s="61"/>
      <c r="H10" s="61"/>
      <c r="I10" s="61"/>
      <c r="J10" s="61"/>
    </row>
    <row r="11" spans="2:10" ht="15">
      <c r="B11" s="62" t="s">
        <v>20</v>
      </c>
      <c r="C11" s="62"/>
      <c r="D11" s="30"/>
      <c r="E11" s="28" t="s">
        <v>13</v>
      </c>
      <c r="F11" s="57"/>
      <c r="G11" s="57"/>
      <c r="H11" s="28" t="s">
        <v>14</v>
      </c>
      <c r="I11" s="57"/>
      <c r="J11" s="57"/>
    </row>
    <row r="12" spans="2:10" ht="15">
      <c r="B12" s="67"/>
      <c r="C12" s="67"/>
      <c r="D12" s="67"/>
      <c r="E12" s="67"/>
      <c r="F12" s="67"/>
      <c r="G12" s="67"/>
      <c r="H12" s="67"/>
      <c r="I12" s="67"/>
      <c r="J12" s="67"/>
    </row>
    <row r="13" spans="2:10" ht="15">
      <c r="B13" s="66" t="s">
        <v>12</v>
      </c>
      <c r="C13" s="66"/>
      <c r="D13" s="66"/>
      <c r="E13" s="66"/>
      <c r="F13" s="66"/>
      <c r="G13" s="66"/>
      <c r="H13" s="66"/>
      <c r="I13" s="66"/>
      <c r="J13" s="66"/>
    </row>
    <row r="14" spans="2:11" s="31" customFormat="1" ht="26.25">
      <c r="B14" s="2" t="s">
        <v>0</v>
      </c>
      <c r="C14" s="2" t="s">
        <v>6</v>
      </c>
      <c r="D14" s="2" t="s">
        <v>7</v>
      </c>
      <c r="E14" s="2" t="s">
        <v>9</v>
      </c>
      <c r="F14" s="3" t="s">
        <v>1</v>
      </c>
      <c r="G14" s="2" t="s">
        <v>5</v>
      </c>
      <c r="H14" s="2" t="s">
        <v>2</v>
      </c>
      <c r="I14" s="2" t="s">
        <v>3</v>
      </c>
      <c r="J14" s="2" t="s">
        <v>4</v>
      </c>
      <c r="K14" s="32"/>
    </row>
    <row r="15" spans="2:11" s="31" customFormat="1" ht="15">
      <c r="B15" s="22">
        <f>ROW(Tabulka1[[#This Row],[Poř.]])-14</f>
        <v>1</v>
      </c>
      <c r="C15" s="33" t="s">
        <v>52</v>
      </c>
      <c r="D15" s="16" t="s">
        <v>38</v>
      </c>
      <c r="E15" s="16" t="s">
        <v>51</v>
      </c>
      <c r="F15" s="18">
        <v>1</v>
      </c>
      <c r="G15" s="19"/>
      <c r="H15" s="20">
        <f aca="true" t="shared" si="0" ref="H15:H29">F15*G15</f>
        <v>0</v>
      </c>
      <c r="I15" s="20">
        <f aca="true" t="shared" si="1" ref="I15:I29">H15*0.21</f>
        <v>0</v>
      </c>
      <c r="J15" s="21">
        <f aca="true" t="shared" si="2" ref="J15:J29">I15+H15</f>
        <v>0</v>
      </c>
      <c r="K15" s="32"/>
    </row>
    <row r="16" spans="2:11" s="31" customFormat="1" ht="15">
      <c r="B16" s="22">
        <f>ROW(Tabulka1[[#This Row],[Poř.]])-14</f>
        <v>2</v>
      </c>
      <c r="C16" s="33" t="s">
        <v>75</v>
      </c>
      <c r="D16" s="16" t="s">
        <v>39</v>
      </c>
      <c r="E16" s="16" t="s">
        <v>51</v>
      </c>
      <c r="F16" s="18">
        <v>2</v>
      </c>
      <c r="G16" s="19"/>
      <c r="H16" s="20">
        <f t="shared" si="0"/>
        <v>0</v>
      </c>
      <c r="I16" s="20">
        <f t="shared" si="1"/>
        <v>0</v>
      </c>
      <c r="J16" s="21">
        <f t="shared" si="2"/>
        <v>0</v>
      </c>
      <c r="K16" s="32"/>
    </row>
    <row r="17" spans="2:11" s="31" customFormat="1" ht="15">
      <c r="B17" s="22">
        <f>ROW(Tabulka1[[#This Row],[Poř.]])-14</f>
        <v>3</v>
      </c>
      <c r="C17" s="23" t="s">
        <v>76</v>
      </c>
      <c r="D17" s="16" t="s">
        <v>40</v>
      </c>
      <c r="E17" s="16" t="s">
        <v>51</v>
      </c>
      <c r="F17" s="18">
        <v>2</v>
      </c>
      <c r="G17" s="19"/>
      <c r="H17" s="20">
        <f t="shared" si="0"/>
        <v>0</v>
      </c>
      <c r="I17" s="20">
        <f t="shared" si="1"/>
        <v>0</v>
      </c>
      <c r="J17" s="21">
        <f t="shared" si="2"/>
        <v>0</v>
      </c>
      <c r="K17" s="32"/>
    </row>
    <row r="18" spans="2:11" s="31" customFormat="1" ht="15">
      <c r="B18" s="34">
        <f>ROW(Tabulka1[[#This Row],[Poř.]])-14</f>
        <v>4</v>
      </c>
      <c r="C18" s="35" t="s">
        <v>77</v>
      </c>
      <c r="D18" s="16" t="s">
        <v>41</v>
      </c>
      <c r="E18" s="16" t="s">
        <v>51</v>
      </c>
      <c r="F18" s="36">
        <v>6</v>
      </c>
      <c r="G18" s="37"/>
      <c r="H18" s="38">
        <f aca="true" t="shared" si="3" ref="H18:H28">F18*G18</f>
        <v>0</v>
      </c>
      <c r="I18" s="38">
        <f aca="true" t="shared" si="4" ref="I18:I28">H18*0.21</f>
        <v>0</v>
      </c>
      <c r="J18" s="39">
        <f aca="true" t="shared" si="5" ref="J18:J28">I18+H18</f>
        <v>0</v>
      </c>
      <c r="K18" s="32"/>
    </row>
    <row r="19" spans="2:11" s="31" customFormat="1" ht="15">
      <c r="B19" s="34">
        <f>ROW(Tabulka1[[#This Row],[Poř.]])-14</f>
        <v>5</v>
      </c>
      <c r="C19" s="26" t="s">
        <v>53</v>
      </c>
      <c r="D19" s="40" t="s">
        <v>42</v>
      </c>
      <c r="E19" s="16" t="s">
        <v>10</v>
      </c>
      <c r="F19" s="36">
        <v>1</v>
      </c>
      <c r="G19" s="37"/>
      <c r="H19" s="38">
        <f t="shared" si="3"/>
        <v>0</v>
      </c>
      <c r="I19" s="38">
        <f t="shared" si="4"/>
        <v>0</v>
      </c>
      <c r="J19" s="39">
        <f t="shared" si="5"/>
        <v>0</v>
      </c>
      <c r="K19" s="32"/>
    </row>
    <row r="20" spans="2:11" s="31" customFormat="1" ht="15">
      <c r="B20" s="34">
        <f>ROW(Tabulka1[[#This Row],[Poř.]])-14</f>
        <v>6</v>
      </c>
      <c r="C20" s="26" t="s">
        <v>54</v>
      </c>
      <c r="D20" s="40" t="s">
        <v>43</v>
      </c>
      <c r="E20" s="16" t="s">
        <v>10</v>
      </c>
      <c r="F20" s="36">
        <v>2</v>
      </c>
      <c r="G20" s="37"/>
      <c r="H20" s="38">
        <f t="shared" si="3"/>
        <v>0</v>
      </c>
      <c r="I20" s="38">
        <f t="shared" si="4"/>
        <v>0</v>
      </c>
      <c r="J20" s="39">
        <f t="shared" si="5"/>
        <v>0</v>
      </c>
      <c r="K20" s="32"/>
    </row>
    <row r="21" spans="2:11" s="31" customFormat="1" ht="15">
      <c r="B21" s="34">
        <f>ROW(Tabulka1[[#This Row],[Poř.]])-14</f>
        <v>7</v>
      </c>
      <c r="C21" s="23" t="s">
        <v>55</v>
      </c>
      <c r="D21" s="40" t="s">
        <v>44</v>
      </c>
      <c r="E21" s="16" t="s">
        <v>10</v>
      </c>
      <c r="F21" s="36">
        <v>3</v>
      </c>
      <c r="G21" s="37"/>
      <c r="H21" s="38">
        <f t="shared" si="3"/>
        <v>0</v>
      </c>
      <c r="I21" s="38">
        <f t="shared" si="4"/>
        <v>0</v>
      </c>
      <c r="J21" s="39">
        <f t="shared" si="5"/>
        <v>0</v>
      </c>
      <c r="K21" s="32"/>
    </row>
    <row r="22" spans="2:11" s="31" customFormat="1" ht="15">
      <c r="B22" s="34">
        <f>ROW(Tabulka1[[#This Row],[Poř.]])-14</f>
        <v>8</v>
      </c>
      <c r="C22" s="26" t="s">
        <v>57</v>
      </c>
      <c r="D22" s="16" t="s">
        <v>56</v>
      </c>
      <c r="E22" s="16" t="s">
        <v>10</v>
      </c>
      <c r="F22" s="36">
        <v>1</v>
      </c>
      <c r="G22" s="37"/>
      <c r="H22" s="38">
        <f t="shared" si="3"/>
        <v>0</v>
      </c>
      <c r="I22" s="38">
        <f t="shared" si="4"/>
        <v>0</v>
      </c>
      <c r="J22" s="39">
        <f t="shared" si="5"/>
        <v>0</v>
      </c>
      <c r="K22" s="32"/>
    </row>
    <row r="23" spans="2:11" s="31" customFormat="1" ht="15">
      <c r="B23" s="34">
        <f>ROW(Tabulka1[[#This Row],[Poř.]])-14</f>
        <v>9</v>
      </c>
      <c r="C23" s="17" t="s">
        <v>59</v>
      </c>
      <c r="D23" s="40" t="s">
        <v>47</v>
      </c>
      <c r="E23" s="16" t="s">
        <v>10</v>
      </c>
      <c r="F23" s="36">
        <v>2</v>
      </c>
      <c r="G23" s="37"/>
      <c r="H23" s="38">
        <f t="shared" si="3"/>
        <v>0</v>
      </c>
      <c r="I23" s="38">
        <f t="shared" si="4"/>
        <v>0</v>
      </c>
      <c r="J23" s="39">
        <f t="shared" si="5"/>
        <v>0</v>
      </c>
      <c r="K23" s="32"/>
    </row>
    <row r="24" spans="2:11" s="31" customFormat="1" ht="15">
      <c r="B24" s="34">
        <f>ROW(Tabulka1[[#This Row],[Poř.]])-14</f>
        <v>10</v>
      </c>
      <c r="C24" s="17" t="s">
        <v>61</v>
      </c>
      <c r="D24" s="40" t="s">
        <v>48</v>
      </c>
      <c r="E24" s="16" t="s">
        <v>10</v>
      </c>
      <c r="F24" s="36">
        <v>2</v>
      </c>
      <c r="G24" s="37"/>
      <c r="H24" s="38">
        <f t="shared" si="3"/>
        <v>0</v>
      </c>
      <c r="I24" s="38">
        <f t="shared" si="4"/>
        <v>0</v>
      </c>
      <c r="J24" s="39">
        <f t="shared" si="5"/>
        <v>0</v>
      </c>
      <c r="K24" s="32"/>
    </row>
    <row r="25" spans="2:11" s="31" customFormat="1" ht="15">
      <c r="B25" s="34">
        <f>ROW(Tabulka1[[#This Row],[Poř.]])-14</f>
        <v>11</v>
      </c>
      <c r="C25" s="17" t="s">
        <v>62</v>
      </c>
      <c r="D25" s="40" t="s">
        <v>49</v>
      </c>
      <c r="E25" s="16" t="s">
        <v>10</v>
      </c>
      <c r="F25" s="36">
        <v>2</v>
      </c>
      <c r="G25" s="37"/>
      <c r="H25" s="38">
        <f t="shared" si="3"/>
        <v>0</v>
      </c>
      <c r="I25" s="38">
        <f t="shared" si="4"/>
        <v>0</v>
      </c>
      <c r="J25" s="39">
        <f t="shared" si="5"/>
        <v>0</v>
      </c>
      <c r="K25" s="32"/>
    </row>
    <row r="26" spans="2:11" s="31" customFormat="1" ht="15">
      <c r="B26" s="34">
        <f>ROW(Tabulka1[[#This Row],[Poř.]])-14</f>
        <v>12</v>
      </c>
      <c r="C26" s="17" t="s">
        <v>63</v>
      </c>
      <c r="D26" s="40" t="s">
        <v>50</v>
      </c>
      <c r="E26" s="16" t="s">
        <v>10</v>
      </c>
      <c r="F26" s="36">
        <v>4</v>
      </c>
      <c r="G26" s="37"/>
      <c r="H26" s="38">
        <f t="shared" si="3"/>
        <v>0</v>
      </c>
      <c r="I26" s="38">
        <f t="shared" si="4"/>
        <v>0</v>
      </c>
      <c r="J26" s="39">
        <f t="shared" si="5"/>
        <v>0</v>
      </c>
      <c r="K26" s="32"/>
    </row>
    <row r="27" spans="2:11" s="31" customFormat="1" ht="15">
      <c r="B27" s="34">
        <f>ROW(Tabulka1[[#This Row],[Poř.]])-14</f>
        <v>13</v>
      </c>
      <c r="C27" s="17" t="s">
        <v>60</v>
      </c>
      <c r="D27" s="40" t="s">
        <v>45</v>
      </c>
      <c r="E27" s="16" t="s">
        <v>10</v>
      </c>
      <c r="F27" s="36">
        <v>2</v>
      </c>
      <c r="G27" s="37"/>
      <c r="H27" s="38">
        <f t="shared" si="3"/>
        <v>0</v>
      </c>
      <c r="I27" s="38">
        <f t="shared" si="4"/>
        <v>0</v>
      </c>
      <c r="J27" s="39">
        <f t="shared" si="5"/>
        <v>0</v>
      </c>
      <c r="K27" s="32"/>
    </row>
    <row r="28" spans="2:11" s="31" customFormat="1" ht="15">
      <c r="B28" s="34">
        <f>ROW(Tabulka1[[#This Row],[Poř.]])-14</f>
        <v>14</v>
      </c>
      <c r="C28" s="17" t="s">
        <v>64</v>
      </c>
      <c r="D28" s="16" t="s">
        <v>58</v>
      </c>
      <c r="E28" s="16" t="s">
        <v>51</v>
      </c>
      <c r="F28" s="36">
        <v>1</v>
      </c>
      <c r="G28" s="37"/>
      <c r="H28" s="38">
        <f t="shared" si="3"/>
        <v>0</v>
      </c>
      <c r="I28" s="38">
        <f t="shared" si="4"/>
        <v>0</v>
      </c>
      <c r="J28" s="39">
        <f t="shared" si="5"/>
        <v>0</v>
      </c>
      <c r="K28" s="32"/>
    </row>
    <row r="29" spans="2:11" s="31" customFormat="1" ht="15">
      <c r="B29" s="22">
        <f>ROW(Tabulka1[[#This Row],[Poř.]])-14</f>
        <v>15</v>
      </c>
      <c r="C29" s="17" t="s">
        <v>65</v>
      </c>
      <c r="D29" s="16" t="s">
        <v>46</v>
      </c>
      <c r="E29" s="16" t="s">
        <v>10</v>
      </c>
      <c r="F29" s="18">
        <v>15</v>
      </c>
      <c r="G29" s="19"/>
      <c r="H29" s="20">
        <f t="shared" si="0"/>
        <v>0</v>
      </c>
      <c r="I29" s="20">
        <f t="shared" si="1"/>
        <v>0</v>
      </c>
      <c r="J29" s="21">
        <f t="shared" si="2"/>
        <v>0</v>
      </c>
      <c r="K29" s="32"/>
    </row>
    <row r="30" spans="2:10" ht="18" customHeight="1">
      <c r="B30" s="41" t="s">
        <v>8</v>
      </c>
      <c r="C30" s="42"/>
      <c r="D30" s="43"/>
      <c r="E30" s="42"/>
      <c r="F30" s="44"/>
      <c r="G30" s="45"/>
      <c r="H30" s="46">
        <f>SUBTOTAL(109,[Nabídková cena bez DPH])</f>
        <v>0</v>
      </c>
      <c r="I30" s="46">
        <f>SUBTOTAL(109,[DPH])</f>
        <v>0</v>
      </c>
      <c r="J30" s="47">
        <f>SUBTOTAL(109,[Nabídková cena s DPH])</f>
        <v>0</v>
      </c>
    </row>
    <row r="31" spans="2:10" ht="18" customHeight="1">
      <c r="B31" s="54" t="s">
        <v>34</v>
      </c>
      <c r="C31" s="54"/>
      <c r="D31" s="54"/>
      <c r="E31" s="54"/>
      <c r="F31" s="54"/>
      <c r="G31" s="54"/>
      <c r="H31" s="54"/>
      <c r="I31" s="54"/>
      <c r="J31" s="54"/>
    </row>
    <row r="32" spans="2:10" ht="18" customHeight="1">
      <c r="B32" s="31"/>
      <c r="C32" s="55" t="s">
        <v>35</v>
      </c>
      <c r="D32" s="55"/>
      <c r="E32" s="55"/>
      <c r="F32" s="24"/>
      <c r="G32" s="48"/>
      <c r="H32" s="49"/>
      <c r="I32" s="49"/>
      <c r="J32" s="25">
        <f>G32</f>
        <v>0</v>
      </c>
    </row>
    <row r="33" ht="15">
      <c r="J33" s="29"/>
    </row>
    <row r="34" spans="2:10" ht="15">
      <c r="B34" s="71" t="s">
        <v>25</v>
      </c>
      <c r="C34" s="71"/>
      <c r="D34" s="71"/>
      <c r="E34" s="71"/>
      <c r="F34" s="71"/>
      <c r="G34" s="71"/>
      <c r="H34" s="71"/>
      <c r="I34" s="71"/>
      <c r="J34" s="71"/>
    </row>
    <row r="35" spans="2:10" ht="15">
      <c r="B35" s="50" t="s">
        <v>26</v>
      </c>
      <c r="C35" s="72" t="s">
        <v>27</v>
      </c>
      <c r="D35" s="72"/>
      <c r="E35" s="72"/>
      <c r="F35" s="72"/>
      <c r="G35" s="72"/>
      <c r="H35" s="72"/>
      <c r="I35" s="72"/>
      <c r="J35" s="72"/>
    </row>
    <row r="36" spans="2:10" ht="15">
      <c r="B36" s="51"/>
      <c r="C36" s="72" t="s">
        <v>28</v>
      </c>
      <c r="D36" s="72"/>
      <c r="E36" s="72"/>
      <c r="F36" s="72"/>
      <c r="G36" s="72"/>
      <c r="H36" s="72"/>
      <c r="I36" s="72"/>
      <c r="J36" s="72"/>
    </row>
    <row r="37" spans="2:10" ht="15">
      <c r="B37" s="69" t="s">
        <v>29</v>
      </c>
      <c r="C37" s="69"/>
      <c r="D37" s="15" t="s">
        <v>30</v>
      </c>
      <c r="E37" s="69" t="s">
        <v>31</v>
      </c>
      <c r="F37" s="69"/>
      <c r="G37" s="69" t="s">
        <v>32</v>
      </c>
      <c r="H37" s="69"/>
      <c r="I37" s="69"/>
      <c r="J37" s="15" t="s">
        <v>33</v>
      </c>
    </row>
    <row r="38" spans="2:10" ht="15">
      <c r="B38" s="68"/>
      <c r="C38" s="68"/>
      <c r="D38" s="52"/>
      <c r="E38" s="68"/>
      <c r="F38" s="68"/>
      <c r="G38" s="70"/>
      <c r="H38" s="70"/>
      <c r="I38" s="70"/>
      <c r="J38" s="53"/>
    </row>
    <row r="39" spans="2:10" ht="15">
      <c r="B39" s="68"/>
      <c r="C39" s="68"/>
      <c r="D39" s="52"/>
      <c r="E39" s="68"/>
      <c r="F39" s="68"/>
      <c r="G39" s="70"/>
      <c r="H39" s="70"/>
      <c r="I39" s="70"/>
      <c r="J39" s="53"/>
    </row>
    <row r="40" spans="2:9" ht="15">
      <c r="B40" s="10"/>
      <c r="C40" s="9"/>
      <c r="D40" s="4"/>
      <c r="E40" s="9"/>
      <c r="F40" s="11"/>
      <c r="G40" s="12"/>
      <c r="H40" s="13"/>
      <c r="I40" s="13"/>
    </row>
    <row r="41" spans="2:5" ht="15">
      <c r="B41" s="65" t="s">
        <v>36</v>
      </c>
      <c r="C41" s="65"/>
      <c r="D41" s="65"/>
      <c r="E41" s="1"/>
    </row>
    <row r="42" spans="2:5" ht="15">
      <c r="B42" s="64"/>
      <c r="C42" s="64"/>
      <c r="D42" s="64"/>
      <c r="E42" s="27"/>
    </row>
    <row r="43" spans="2:5" ht="15">
      <c r="B43" s="27"/>
      <c r="C43" s="27"/>
      <c r="D43" s="27"/>
      <c r="E43" s="27"/>
    </row>
    <row r="44" spans="2:5" ht="15">
      <c r="B44" s="27"/>
      <c r="C44" s="27"/>
      <c r="D44" s="27"/>
      <c r="E44" s="27"/>
    </row>
    <row r="45" ht="15"/>
    <row r="46" ht="15"/>
    <row r="47"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mergeCells count="39">
    <mergeCell ref="E39:F39"/>
    <mergeCell ref="G39:I39"/>
    <mergeCell ref="B37:C37"/>
    <mergeCell ref="B38:C38"/>
    <mergeCell ref="E37:F37"/>
    <mergeCell ref="B42:D42"/>
    <mergeCell ref="B41:D41"/>
    <mergeCell ref="B13:J13"/>
    <mergeCell ref="B6:C6"/>
    <mergeCell ref="D7:J7"/>
    <mergeCell ref="D9:J9"/>
    <mergeCell ref="D6:J6"/>
    <mergeCell ref="B12:J12"/>
    <mergeCell ref="B8:C8"/>
    <mergeCell ref="E38:F38"/>
    <mergeCell ref="G37:I37"/>
    <mergeCell ref="G38:I38"/>
    <mergeCell ref="B34:J34"/>
    <mergeCell ref="C35:J35"/>
    <mergeCell ref="C36:J36"/>
    <mergeCell ref="B39:C39"/>
    <mergeCell ref="B2:C2"/>
    <mergeCell ref="B3:C3"/>
    <mergeCell ref="D2:J2"/>
    <mergeCell ref="D3:J3"/>
    <mergeCell ref="B1:C1"/>
    <mergeCell ref="B31:J31"/>
    <mergeCell ref="C32:E32"/>
    <mergeCell ref="F5:G5"/>
    <mergeCell ref="I5:J5"/>
    <mergeCell ref="I11:J11"/>
    <mergeCell ref="F8:J8"/>
    <mergeCell ref="B10:C10"/>
    <mergeCell ref="D10:J10"/>
    <mergeCell ref="B11:C11"/>
    <mergeCell ref="F11:G11"/>
    <mergeCell ref="B5:C5"/>
    <mergeCell ref="B7:C7"/>
    <mergeCell ref="B9:C9"/>
  </mergeCells>
  <hyperlinks>
    <hyperlink ref="F8" r:id="rId1" display="mailto: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2022-11-29T07:19:28Z</dcterms:modified>
  <cp:category/>
  <cp:version/>
  <cp:contentType/>
  <cp:contentStatus/>
</cp:coreProperties>
</file>