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<sst xmlns="http://schemas.openxmlformats.org/spreadsheetml/2006/main" count="60" uniqueCount="55">
  <si>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</si>
  <si>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</si>
  <si>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</si>
  <si>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</si>
  <si>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</si>
  <si>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</si>
  <si>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</si>
  <si>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</si>
  <si>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</si>
  <si>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</si>
  <si>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</si>
  <si>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</si>
  <si>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</si>
  <si>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</si>
  <si>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</si>
  <si>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</si>
  <si>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</si>
  <si>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</si>
  <si>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</si>
  <si>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</si>
  <si>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</si>
  <si>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</si>
  <si>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</si>
  <si>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</si>
  <si>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</si>
  <si>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</si>
  <si>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</si>
  <si>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</si>
  <si>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</si>
  <si>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</si>
  <si>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</si>
  <si>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</si>
  <si>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</si>
  <si>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</si>
  <si>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</si>
  <si>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</si>
  <si>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</si>
  <si>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Nákup spotřebního materiálu 10/2022</t>
  </si>
  <si>
    <t>CRG-054HC</t>
  </si>
  <si>
    <t>CRG-054HBk</t>
  </si>
  <si>
    <t>T9441 L</t>
  </si>
  <si>
    <t>toner pro HP LaserJet M1132 MFP</t>
  </si>
  <si>
    <t>CE285A</t>
  </si>
  <si>
    <t>toner pro Epson WorkForce Pro  WF-C5710 (černá)</t>
  </si>
  <si>
    <t>toner pro Canon i-sensys MF 645Cx (modrá)</t>
  </si>
  <si>
    <t>toner pro Canon i-sensys MF 645Cx (černá)</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</si>
  <si>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</si>
  <si>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</si>
  <si>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</si>
  <si>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</si>
  <si>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</si>
  <si>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</si>
  <si>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</si>
  <si>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</si>
  <si>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Sloupec1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</si>
</sst>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94">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4" fillId="0" borderId="0" xfId="0" applyNumberFormat="1" applyFont="1" applyFill="1" applyBorder="1"/>
    <xf numFmtId="0" fontId="3" fillId="0" borderId="0" xfId="0" applyFont="1" applyAlignment="1">
      <alignment vertical="center"/>
    </xf>
    <xf numFmtId="0" fontId="3" fillId="0" borderId="0" xfId="0" applyFont="1"/>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xf numFmtId="0" fontId="17" fillId="0" borderId="0" xfId="24" applyBorder="1" applyAlignment="1">
      <alignment horizontal="left"/>
    </xf>
    <xf numFmtId="44" fontId="10" fillId="3" borderId="0" xfId="22" applyNumberFormat="1" applyFont="1" applyAlignment="1">
      <alignment vertical="top"/>
    </xf>
    <xf numFmtId="44" fontId="3" fillId="0" borderId="0" xfId="21" applyNumberFormat="1" applyFont="1" applyFill="1" applyBorder="1" applyAlignment="1">
      <alignment vertical="top"/>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486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9">
      <calculatedColumnFormula>ROW(Tabulka1[[#This Row],[Poř.]])-14</calculatedColumnFormula>
    </tableColumn>
    <tableColumn id="2" name="Položka-typ" dataDxfId="16" totalsRowDxfId="8"/>
    <tableColumn id="3" name="Položka-popis" dataDxfId="15" totalsRowDxfId="7"/>
    <tableColumn id="9" name="Typ / výrobce" dataDxfId="14" totalsRowDxfId="6"/>
    <tableColumn id="4" name="Počet kusů" dataDxfId="13" totalsRowDxfId="5"/>
    <tableColumn id="5" name="Sloupec1" dataDxfId="10" totalsRowDxfId="4"/>
    <tableColumn id="6" name="Nabídková cena bez DPH" dataDxfId="0" totalsRowFunction="sum" totalsRowDxfId="3">
      <calculatedColumnFormula>F15*G15</calculatedColumnFormula>
    </tableColumn>
    <tableColumn id="7" name="DPH" dataDxfId="12" totalsRowFunction="sum" totalsRowDxfId="2">
      <calculatedColumnFormula>H15*0.21</calculatedColumnFormula>
    </tableColumn>
    <tableColumn id="8" name="Nabídková cena s DPH" dataDxfId="11" totalsRowFunction="sum" totalsRowDxfId="1">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H18" sqref="H1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1" t="s">
        <v>23</v>
      </c>
      <c r="C1" s="71"/>
      <c r="D1" s="10" t="s">
        <v>10</v>
      </c>
      <c r="E1" s="10"/>
      <c r="F1" s="10"/>
      <c r="G1" s="10"/>
      <c r="H1" s="10"/>
      <c r="I1" s="10"/>
      <c r="J1" s="10"/>
    </row>
    <row r="2" spans="2:10" ht="15">
      <c r="B2" s="67" t="s">
        <v>20</v>
      </c>
      <c r="C2" s="67"/>
      <c r="D2" s="70" t="s">
        <v>37</v>
      </c>
      <c r="E2" s="70"/>
      <c r="F2" s="70"/>
      <c r="G2" s="70"/>
      <c r="H2" s="70"/>
      <c r="I2" s="70"/>
      <c r="J2" s="70"/>
    </row>
    <row r="3" spans="2:10" ht="15">
      <c r="B3" s="67" t="s">
        <v>21</v>
      </c>
      <c r="C3" s="67"/>
      <c r="D3" s="70" t="s">
        <v>36</v>
      </c>
      <c r="E3" s="70"/>
      <c r="F3" s="70"/>
      <c r="G3" s="70"/>
      <c r="H3" s="70"/>
      <c r="I3" s="70"/>
      <c r="J3" s="70"/>
    </row>
    <row r="4" spans="2:10" ht="15.75" thickBot="1">
      <c r="B4" s="7"/>
      <c r="C4" s="7"/>
      <c r="D4" s="8"/>
      <c r="E4" s="8"/>
      <c r="F4" s="8"/>
      <c r="G4" s="8"/>
      <c r="H4" s="8"/>
      <c r="I4" s="8"/>
      <c r="J4" s="8"/>
    </row>
    <row r="5" spans="2:10" ht="15">
      <c r="B5" s="64" t="s">
        <v>14</v>
      </c>
      <c r="C5" s="65"/>
      <c r="D5" s="24" t="s">
        <v>46</v>
      </c>
      <c r="E5" s="25" t="s">
        <v>12</v>
      </c>
      <c r="F5" s="54" t="s">
        <v>47</v>
      </c>
      <c r="G5" s="54"/>
      <c r="H5" s="25" t="s">
        <v>13</v>
      </c>
      <c r="I5" s="54" t="s">
        <v>48</v>
      </c>
      <c r="J5" s="55"/>
    </row>
    <row r="6" spans="2:10" ht="15">
      <c r="B6" s="66" t="s">
        <v>15</v>
      </c>
      <c r="C6" s="67"/>
      <c r="D6" s="58" t="s">
        <v>49</v>
      </c>
      <c r="E6" s="58"/>
      <c r="F6" s="58"/>
      <c r="G6" s="58"/>
      <c r="H6" s="58"/>
      <c r="I6" s="58"/>
      <c r="J6" s="59"/>
    </row>
    <row r="7" spans="2:10" ht="15">
      <c r="B7" s="66" t="s">
        <v>16</v>
      </c>
      <c r="C7" s="67"/>
      <c r="D7" s="58" t="s">
        <v>50</v>
      </c>
      <c r="E7" s="58"/>
      <c r="F7" s="58"/>
      <c r="G7" s="58"/>
      <c r="H7" s="58"/>
      <c r="I7" s="58"/>
      <c r="J7" s="59"/>
    </row>
    <row r="8" spans="2:10" ht="15">
      <c r="B8" s="66" t="s">
        <v>17</v>
      </c>
      <c r="C8" s="67"/>
      <c r="D8" s="9" t="s">
        <v>51</v>
      </c>
      <c r="E8" s="23" t="s">
        <v>22</v>
      </c>
      <c r="F8" s="91" t="s">
        <v>52</v>
      </c>
      <c r="G8" s="58"/>
      <c r="H8" s="58"/>
      <c r="I8" s="58"/>
      <c r="J8" s="59"/>
    </row>
    <row r="9" spans="2:10" ht="15.75" thickBot="1">
      <c r="B9" s="68" t="s">
        <v>18</v>
      </c>
      <c r="C9" s="69"/>
      <c r="D9" s="75" t="s">
        <v>53</v>
      </c>
      <c r="E9" s="75"/>
      <c r="F9" s="75"/>
      <c r="G9" s="75"/>
      <c r="H9" s="75"/>
      <c r="I9" s="75"/>
      <c r="J9" s="76"/>
    </row>
    <row r="10" spans="2:10" ht="15.75" thickBot="1">
      <c r="B10" s="60"/>
      <c r="C10" s="60"/>
      <c r="D10" s="61"/>
      <c r="E10" s="61"/>
      <c r="F10" s="61"/>
      <c r="G10" s="61"/>
      <c r="H10" s="61"/>
      <c r="I10" s="61"/>
      <c r="J10" s="61"/>
    </row>
    <row r="11" spans="2:10" ht="15.75" thickBot="1">
      <c r="B11" s="62" t="s">
        <v>19</v>
      </c>
      <c r="C11" s="63"/>
      <c r="D11" s="26"/>
      <c r="E11" s="27" t="s">
        <v>12</v>
      </c>
      <c r="F11" s="56"/>
      <c r="G11" s="56"/>
      <c r="H11" s="27" t="s">
        <v>13</v>
      </c>
      <c r="I11" s="56"/>
      <c r="J11" s="57"/>
    </row>
    <row r="12" spans="2:10" ht="15">
      <c r="B12" s="77"/>
      <c r="C12" s="77"/>
      <c r="D12" s="77"/>
      <c r="E12" s="77"/>
      <c r="F12" s="77"/>
      <c r="G12" s="77"/>
      <c r="H12" s="77"/>
      <c r="I12" s="77"/>
      <c r="J12" s="77"/>
    </row>
    <row r="13" spans="2:10" ht="15">
      <c r="B13" s="74" t="s">
        <v>11</v>
      </c>
      <c r="C13" s="74"/>
      <c r="D13" s="74"/>
      <c r="E13" s="74"/>
      <c r="F13" s="74"/>
      <c r="G13" s="74"/>
      <c r="H13" s="74"/>
      <c r="I13" s="74"/>
      <c r="J13" s="74"/>
    </row>
    <row r="14" spans="2:11" s="2" customFormat="1" ht="26.25">
      <c r="B14" s="4" t="s">
        <v>0</v>
      </c>
      <c r="C14" s="4" t="s">
        <v>5</v>
      </c>
      <c r="D14" s="4" t="s">
        <v>6</v>
      </c>
      <c r="E14" s="4" t="s">
        <v>8</v>
      </c>
      <c r="F14" s="5" t="s">
        <v>1</v>
      </c>
      <c r="G14" s="39" t="s">
        <v>54</v>
      </c>
      <c r="H14" s="4" t="s">
        <v>2</v>
      </c>
      <c r="I14" s="4" t="s">
        <v>3</v>
      </c>
      <c r="J14" s="4" t="s">
        <v>4</v>
      </c>
      <c r="K14" s="1"/>
    </row>
    <row r="15" spans="2:11" s="2" customFormat="1" ht="15">
      <c r="B15" s="42">
        <f>ROW(Tabulka1[[#This Row],[Poř.]])-14</f>
        <v>1</v>
      </c>
      <c r="C15" s="48" t="s">
        <v>39</v>
      </c>
      <c r="D15" s="36" t="s">
        <v>45</v>
      </c>
      <c r="E15" s="36" t="s">
        <v>9</v>
      </c>
      <c r="F15" s="38">
        <v>1</v>
      </c>
      <c r="G15" s="39"/>
      <c r="H15" s="93">
        <f aca="true" t="shared" si="0" ref="H15:H18">F15*G15</f>
        <v>0</v>
      </c>
      <c r="I15" s="40">
        <f aca="true" t="shared" si="1" ref="I15:I18">H15*0.21</f>
        <v>0</v>
      </c>
      <c r="J15" s="41">
        <f aca="true" t="shared" si="2" ref="J15:J18">I15+H15</f>
        <v>0</v>
      </c>
      <c r="K15" s="1"/>
    </row>
    <row r="16" spans="2:11" s="2" customFormat="1" ht="15">
      <c r="B16" s="42">
        <f>ROW(Tabulka1[[#This Row],[Poř.]])-14</f>
        <v>2</v>
      </c>
      <c r="C16" s="48" t="s">
        <v>38</v>
      </c>
      <c r="D16" s="36" t="s">
        <v>44</v>
      </c>
      <c r="E16" s="36" t="s">
        <v>9</v>
      </c>
      <c r="F16" s="38">
        <v>1</v>
      </c>
      <c r="G16" s="39"/>
      <c r="H16" s="40">
        <f t="shared" si="0"/>
        <v>0</v>
      </c>
      <c r="I16" s="40">
        <f t="shared" si="1"/>
        <v>0</v>
      </c>
      <c r="J16" s="41">
        <f t="shared" si="2"/>
        <v>0</v>
      </c>
      <c r="K16" s="1"/>
    </row>
    <row r="17" spans="2:11" s="2" customFormat="1" ht="15">
      <c r="B17" s="42">
        <f>ROW(Tabulka1[[#This Row],[Poř.]])-14</f>
        <v>3</v>
      </c>
      <c r="C17" s="49" t="s">
        <v>40</v>
      </c>
      <c r="D17" s="36" t="s">
        <v>43</v>
      </c>
      <c r="E17" s="36" t="s">
        <v>9</v>
      </c>
      <c r="F17" s="38">
        <v>1</v>
      </c>
      <c r="G17" s="39"/>
      <c r="H17" s="40">
        <f t="shared" si="0"/>
        <v>0</v>
      </c>
      <c r="I17" s="40">
        <f t="shared" si="1"/>
        <v>0</v>
      </c>
      <c r="J17" s="41">
        <f t="shared" si="2"/>
        <v>0</v>
      </c>
      <c r="K17" s="1"/>
    </row>
    <row r="18" spans="2:11" s="2" customFormat="1" ht="15">
      <c r="B18" s="42">
        <f>ROW(Tabulka1[[#This Row],[Poř.]])-14</f>
        <v>4</v>
      </c>
      <c r="C18" s="37" t="s">
        <v>42</v>
      </c>
      <c r="D18" s="36" t="s">
        <v>41</v>
      </c>
      <c r="E18" s="36" t="s">
        <v>9</v>
      </c>
      <c r="F18" s="38">
        <v>2</v>
      </c>
      <c r="G18" s="92"/>
      <c r="H18" s="40">
        <f t="shared" si="0"/>
        <v>0</v>
      </c>
      <c r="I18" s="40">
        <f t="shared" si="1"/>
        <v>0</v>
      </c>
      <c r="J18" s="41">
        <f t="shared" si="2"/>
        <v>0</v>
      </c>
      <c r="K18" s="1"/>
    </row>
    <row r="19" spans="2:10" ht="18" customHeight="1" thickBot="1">
      <c r="B19" s="43" t="s">
        <v>7</v>
      </c>
      <c r="C19" s="44"/>
      <c r="D19" s="45"/>
      <c r="E19" s="44"/>
      <c r="F19" s="46"/>
      <c r="G19" s="15"/>
      <c r="H19" s="16">
        <f>SUBTOTAL(109,[Nabídková cena bez DPH])</f>
        <v>0</v>
      </c>
      <c r="I19" s="16">
        <f>SUBTOTAL(109,[DPH])</f>
        <v>0</v>
      </c>
      <c r="J19" s="47">
        <f>SUBTOTAL(109,[Nabídková cena s DPH])</f>
        <v>0</v>
      </c>
    </row>
    <row r="20" spans="2:10" ht="18" customHeight="1">
      <c r="B20" s="50" t="s">
        <v>33</v>
      </c>
      <c r="C20" s="51"/>
      <c r="D20" s="51"/>
      <c r="E20" s="51"/>
      <c r="F20" s="51"/>
      <c r="G20" s="51"/>
      <c r="H20" s="51"/>
      <c r="I20" s="51"/>
      <c r="J20" s="52"/>
    </row>
    <row r="21" spans="2:10" ht="18" customHeight="1" thickBot="1">
      <c r="B21" s="30"/>
      <c r="C21" s="53" t="s">
        <v>34</v>
      </c>
      <c r="D21" s="53"/>
      <c r="E21" s="53"/>
      <c r="F21" s="31"/>
      <c r="G21" s="32"/>
      <c r="H21" s="33"/>
      <c r="I21" s="33"/>
      <c r="J21" s="34">
        <f>G21</f>
        <v>0</v>
      </c>
    </row>
    <row r="22" ht="15.75" thickBot="1">
      <c r="J22"/>
    </row>
    <row r="23" spans="2:10" ht="15">
      <c r="B23" s="81" t="s">
        <v>24</v>
      </c>
      <c r="C23" s="82"/>
      <c r="D23" s="82"/>
      <c r="E23" s="82"/>
      <c r="F23" s="82"/>
      <c r="G23" s="82"/>
      <c r="H23" s="82"/>
      <c r="I23" s="82"/>
      <c r="J23" s="83"/>
    </row>
    <row r="24" spans="2:10" ht="15">
      <c r="B24" s="17" t="s">
        <v>25</v>
      </c>
      <c r="C24" s="84" t="s">
        <v>26</v>
      </c>
      <c r="D24" s="84"/>
      <c r="E24" s="84"/>
      <c r="F24" s="84"/>
      <c r="G24" s="84"/>
      <c r="H24" s="84"/>
      <c r="I24" s="84"/>
      <c r="J24" s="85"/>
    </row>
    <row r="25" spans="2:10" ht="15">
      <c r="B25" s="18"/>
      <c r="C25" s="84" t="s">
        <v>27</v>
      </c>
      <c r="D25" s="84"/>
      <c r="E25" s="84"/>
      <c r="F25" s="84"/>
      <c r="G25" s="84"/>
      <c r="H25" s="84"/>
      <c r="I25" s="84"/>
      <c r="J25" s="85"/>
    </row>
    <row r="26" spans="2:10" ht="15">
      <c r="B26" s="89" t="s">
        <v>28</v>
      </c>
      <c r="C26" s="79"/>
      <c r="D26" s="28" t="s">
        <v>29</v>
      </c>
      <c r="E26" s="79" t="s">
        <v>30</v>
      </c>
      <c r="F26" s="79"/>
      <c r="G26" s="79" t="s">
        <v>31</v>
      </c>
      <c r="H26" s="79"/>
      <c r="I26" s="79"/>
      <c r="J26" s="29" t="s">
        <v>32</v>
      </c>
    </row>
    <row r="27" spans="2:10" ht="15">
      <c r="B27" s="90"/>
      <c r="C27" s="78"/>
      <c r="D27" s="19"/>
      <c r="E27" s="78"/>
      <c r="F27" s="78"/>
      <c r="G27" s="80"/>
      <c r="H27" s="80"/>
      <c r="I27" s="80"/>
      <c r="J27" s="20"/>
    </row>
    <row r="28" spans="2:10" ht="15.75" thickBot="1">
      <c r="B28" s="86"/>
      <c r="C28" s="87"/>
      <c r="D28" s="21"/>
      <c r="E28" s="87"/>
      <c r="F28" s="87"/>
      <c r="G28" s="88"/>
      <c r="H28" s="88"/>
      <c r="I28" s="88"/>
      <c r="J28" s="22"/>
    </row>
    <row r="29" spans="2:9" ht="15">
      <c r="B29" s="13"/>
      <c r="C29" s="12"/>
      <c r="D29" s="6"/>
      <c r="E29" s="12"/>
      <c r="F29" s="14"/>
      <c r="G29" s="15"/>
      <c r="H29" s="16"/>
      <c r="I29" s="16"/>
    </row>
    <row r="30" spans="2:5" ht="15">
      <c r="B30" s="73" t="s">
        <v>35</v>
      </c>
      <c r="C30" s="73"/>
      <c r="D30" s="73"/>
      <c r="E30" s="3"/>
    </row>
    <row r="31" spans="2:5" ht="15">
      <c r="B31" s="72"/>
      <c r="C31" s="72"/>
      <c r="D31" s="72"/>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E28:F28"/>
    <mergeCell ref="G28:I28"/>
    <mergeCell ref="B26:C26"/>
    <mergeCell ref="B27:C27"/>
    <mergeCell ref="E26:F26"/>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B2:C2"/>
    <mergeCell ref="B3:C3"/>
    <mergeCell ref="D2:J2"/>
    <mergeCell ref="D3:J3"/>
    <mergeCell ref="B1:C1"/>
    <mergeCell ref="B20:J20"/>
    <mergeCell ref="C21:E21"/>
    <mergeCell ref="F5:G5"/>
    <mergeCell ref="I5:J5"/>
    <mergeCell ref="I11:J11"/>
    <mergeCell ref="F8:J8"/>
    <mergeCell ref="B10:C10"/>
    <mergeCell ref="D10:J10"/>
    <mergeCell ref="B11:C11"/>
    <mergeCell ref="F11:G11"/>
    <mergeCell ref="B5:C5"/>
    <mergeCell ref="B7:C7"/>
    <mergeCell ref="B9:C9"/>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2022-11-21T09:44:01Z</dcterms:modified>
  <cp:category/>
  <cp:version/>
  <cp:contentType/>
  <cp:contentStatus/>
</cp:coreProperties>
</file>