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VZ\TONERY\07 - 2022\"/>
    </mc:Choice>
  </mc:AlternateContent>
  <bookViews>
    <workbookView xWindow="0" yWindow="0" windowWidth="25200" windowHeight="1185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 s="1"/>
  <c r="J16" i="1" s="1"/>
  <c r="H17" i="1"/>
  <c r="I17" i="1" s="1"/>
  <c r="J17" i="1" s="1"/>
  <c r="H18" i="1"/>
  <c r="I18" i="1" s="1"/>
  <c r="J18" i="1" s="1"/>
  <c r="H19" i="1"/>
  <c r="I19" i="1" s="1"/>
  <c r="J19" i="1" s="1"/>
  <c r="H21" i="1"/>
  <c r="I21" i="1" s="1"/>
  <c r="J21" i="1" s="1"/>
  <c r="H12" i="1" l="1"/>
  <c r="I12" i="1" s="1"/>
  <c r="J12" i="1" s="1"/>
  <c r="H6" i="1"/>
  <c r="I6" i="1" s="1"/>
  <c r="J6" i="1" s="1"/>
  <c r="H22" i="1" l="1"/>
  <c r="I22" i="1" s="1"/>
  <c r="J22" i="1" s="1"/>
  <c r="H8" i="1" l="1"/>
  <c r="I8" i="1" s="1"/>
  <c r="J8" i="1" s="1"/>
  <c r="H15" i="1" l="1"/>
  <c r="I15" i="1" s="1"/>
  <c r="J15" i="1" s="1"/>
  <c r="H14" i="1"/>
  <c r="I14" i="1" s="1"/>
  <c r="J14" i="1" s="1"/>
  <c r="H13" i="1"/>
  <c r="I13" i="1" s="1"/>
  <c r="J13" i="1" s="1"/>
  <c r="H11" i="1"/>
  <c r="I11" i="1" s="1"/>
  <c r="J11" i="1" s="1"/>
  <c r="H23" i="1"/>
  <c r="I23" i="1" s="1"/>
  <c r="J23" i="1" s="1"/>
  <c r="H20" i="1"/>
  <c r="I20" i="1" s="1"/>
  <c r="J20" i="1" s="1"/>
  <c r="H7" i="1" l="1"/>
  <c r="I7" i="1" s="1"/>
  <c r="J7" i="1" s="1"/>
  <c r="H10" i="1" l="1"/>
  <c r="I10" i="1" s="1"/>
  <c r="J10" i="1" s="1"/>
  <c r="H9" i="1"/>
  <c r="I9" i="1" s="1"/>
  <c r="J9" i="1" s="1"/>
  <c r="J24" i="1" l="1"/>
  <c r="H24" i="1"/>
  <c r="I24" i="1"/>
</calcChain>
</file>

<file path=xl/sharedStrings.xml><?xml version="1.0" encoding="utf-8"?>
<sst xmlns="http://schemas.openxmlformats.org/spreadsheetml/2006/main" count="79" uniqueCount="55">
  <si>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</si>
  <si>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</si>
  <si>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</si>
  <si>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</si>
  <si>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</si>
  <si>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</si>
  <si>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</si>
  <si>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</si>
  <si>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Zakázka:</t>
  </si>
  <si>
    <t>Celkem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</si>
  <si>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</si>
  <si>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</si>
  <si>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</si>
  <si>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</si>
  <si>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</si>
  <si>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</si>
  <si>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</si>
  <si>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</si>
  <si>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</si>
  <si>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</si>
  <si>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</si>
  <si>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</si>
  <si>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Typ / výrobce</t>
  </si>
  <si>
    <t>CRG-045BK</t>
  </si>
  <si>
    <t>toner - black pro Canon i-SENSYS MF635Cx</t>
  </si>
  <si>
    <t>CRG-054BK</t>
  </si>
  <si>
    <t>CE278A</t>
  </si>
  <si>
    <t>toner - black pro HP LJ 1536mfp</t>
  </si>
  <si>
    <t>toner - cyan. pro Canon i-SENSYS MF635Cx</t>
  </si>
  <si>
    <t>CRG-045C</t>
  </si>
  <si>
    <t>toner - magenta pro Canon i-SENSYS MF635Cx</t>
  </si>
  <si>
    <t>CRG-045M</t>
  </si>
  <si>
    <t>CRG-045Y</t>
  </si>
  <si>
    <t>DR-2100</t>
  </si>
  <si>
    <t>Brother DCP-7040 - válec</t>
  </si>
  <si>
    <t>CRG-054C</t>
  </si>
  <si>
    <t>toner - cyan. pro Canon i-SENSYS MF645Cx</t>
  </si>
  <si>
    <t>CRG-054M</t>
  </si>
  <si>
    <t>toner - magenta pro Canon i-SENSYS MF645Cx</t>
  </si>
  <si>
    <t>CRG-054Y</t>
  </si>
  <si>
    <t>toner - yellow. pro Canon i-SENSYS MF645Cx</t>
  </si>
  <si>
    <t>toner - yellow pro Canon i-SENSYS MF635Cx</t>
  </si>
  <si>
    <t>CF283X</t>
  </si>
  <si>
    <t>toner - black pro HP LJ M225</t>
  </si>
  <si>
    <t>TN-3480</t>
  </si>
  <si>
    <t>Brother toner pro HL-L5100dn</t>
  </si>
  <si>
    <t>CF230X</t>
  </si>
  <si>
    <t>toner - black pro HP LJ M227</t>
  </si>
  <si>
    <t>toner - black. pro Canon i-SENSYS MF645Cx</t>
  </si>
  <si>
    <t>alternativa</t>
  </si>
  <si>
    <t>originál</t>
  </si>
  <si>
    <t>Brother válec pro MFC-8370DN</t>
  </si>
  <si>
    <t>DR-3200</t>
  </si>
  <si>
    <t>Dynamický nákupní systém pro Dynamický nákupní systém pro ICT 2022-2026</t>
  </si>
  <si>
    <t>Nákup spotřebního materiálu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</si>
</sst>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2" borderId="5" xfId="2" applyFont="1" applyBorder="1" applyAlignment="1">
      <alignment horizontal="center" vertical="center"/>
    </xf>
    <xf numFmtId="0" fontId="2" fillId="2" borderId="5" xfId="2" applyFont="1" applyBorder="1" applyAlignment="1">
      <alignment horizontal="center"/>
    </xf>
    <xf numFmtId="0" fontId="3" fillId="0" borderId="3" xfId="0" applyFont="1" applyBorder="1"/>
    <xf numFmtId="0" fontId="5" fillId="2" borderId="1" xfId="2" applyFont="1" applyBorder="1"/>
    <xf numFmtId="0" fontId="5" fillId="2" borderId="8" xfId="2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/>
    <xf numFmtId="0" fontId="7" fillId="0" borderId="6" xfId="0" applyFont="1" applyBorder="1"/>
    <xf numFmtId="0" fontId="5" fillId="2" borderId="6" xfId="2" applyFont="1" applyBorder="1" applyAlignment="1">
      <alignment horizontal="center"/>
    </xf>
    <xf numFmtId="0" fontId="5" fillId="2" borderId="9" xfId="2" applyFont="1" applyBorder="1" applyAlignment="1">
      <alignment horizontal="center"/>
    </xf>
    <xf numFmtId="49" fontId="5" fillId="2" borderId="1" xfId="2" applyNumberFormat="1" applyFont="1" applyBorder="1"/>
    <xf numFmtId="49" fontId="5" fillId="2" borderId="8" xfId="2" applyNumberFormat="1" applyFont="1" applyBorder="1"/>
    <xf numFmtId="0" fontId="0" fillId="0" borderId="0" xfId="0" applyBorder="1"/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4" fontId="11" fillId="4" borderId="0" xfId="0" applyNumberFormat="1" applyFont="1" applyFill="1"/>
    <xf numFmtId="44" fontId="12" fillId="4" borderId="0" xfId="0" applyNumberFormat="1" applyFont="1" applyFill="1"/>
    <xf numFmtId="0" fontId="9" fillId="0" borderId="1" xfId="0" applyFont="1" applyFill="1" applyBorder="1"/>
    <xf numFmtId="0" fontId="4" fillId="0" borderId="1" xfId="0" applyFont="1" applyFill="1" applyBorder="1"/>
    <xf numFmtId="44" fontId="10" fillId="0" borderId="12" xfId="1" applyFont="1" applyFill="1" applyBorder="1"/>
    <xf numFmtId="44" fontId="9" fillId="0" borderId="0" xfId="3" applyNumberFormat="1" applyFont="1" applyFill="1"/>
    <xf numFmtId="44" fontId="13" fillId="0" borderId="0" xfId="3" applyNumberFormat="1" applyFont="1" applyFill="1"/>
    <xf numFmtId="0" fontId="4" fillId="0" borderId="1" xfId="0" applyFont="1" applyFill="1" applyBorder="1" applyAlignment="1">
      <alignment wrapText="1"/>
    </xf>
    <xf numFmtId="2" fontId="4" fillId="0" borderId="1" xfId="1" applyNumberFormat="1" applyFont="1" applyFill="1" applyBorder="1"/>
    <xf numFmtId="44" fontId="10" fillId="0" borderId="0" xfId="1" applyFont="1" applyFill="1" applyBorder="1"/>
    <xf numFmtId="0" fontId="14" fillId="0" borderId="1" xfId="0" applyFont="1" applyFill="1" applyBorder="1"/>
    <xf numFmtId="44" fontId="4" fillId="0" borderId="0" xfId="3" applyNumberFormat="1" applyFont="1" applyFill="1"/>
    <xf numFmtId="44" fontId="6" fillId="0" borderId="0" xfId="3" applyNumberFormat="1" applyFont="1" applyFill="1"/>
    <xf numFmtId="44" fontId="5" fillId="0" borderId="0" xfId="1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2" borderId="5" xfId="2" applyFont="1" applyBorder="1" applyAlignment="1">
      <alignment horizontal="left"/>
    </xf>
    <xf numFmtId="0" fontId="5" fillId="2" borderId="1" xfId="2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2" applyFont="1" applyBorder="1" applyAlignment="1">
      <alignment horizontal="left"/>
    </xf>
    <xf numFmtId="0" fontId="5" fillId="2" borderId="8" xfId="2" applyFont="1" applyBorder="1" applyAlignment="1">
      <alignment horizontal="left"/>
    </xf>
    <xf numFmtId="0" fontId="7" fillId="0" borderId="1" xfId="0" applyFont="1" applyBorder="1" applyAlignment="1"/>
    <xf numFmtId="0" fontId="5" fillId="2" borderId="1" xfId="2" applyFont="1" applyBorder="1" applyAlignment="1"/>
    <xf numFmtId="0" fontId="5" fillId="2" borderId="8" xfId="2" applyFont="1" applyBorder="1" applyAlignment="1"/>
    <xf numFmtId="0" fontId="4" fillId="0" borderId="0" xfId="0" applyFont="1"/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44" fontId="5" fillId="4" borderId="0" xfId="0" applyNumberFormat="1" applyFont="1" applyFill="1"/>
    <xf numFmtId="0" fontId="13" fillId="0" borderId="11" xfId="0" applyFont="1" applyBorder="1" applyAlignment="1">
      <alignment horizontal="center" vertical="center" wrapText="1"/>
    </xf>
  </cellXfs>
  <cellStyles count="4">
    <cellStyle name="40 % – Zvýraznění2" xfId="2" builtinId="35"/>
    <cellStyle name="40 % – Zvýraznění6" xfId="3" builtinId="51"/>
    <cellStyle name="Měna" xfId="1" builtinId="4"/>
    <cellStyle name="Normální" xfId="0" builtinId="0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4" formatCode="_-* #,##0.00\ &quot;Kč&quot;_-;\-* #,##0.00\ &quot;Kč&quot;_-;_-* &quot;-&quot;??\ &quot;Kč&quot;_-;_-@_-"/>
      <fill>
        <patternFill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4" formatCode="_-* #,##0.00\ &quot;Kč&quot;_-;\-* #,##0.00\ &quot;Kč&quot;_-;_-* &quot;-&quot;??\ &quot;Kč&quot;_-;_-@_-"/>
      <fill>
        <patternFill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4" formatCode="_-* #,##0.00\ &quot;Kč&quot;_-;\-* #,##0.00\ &quot;Kč&quot;_-;_-* &quot;-&quot;??\ &quot;Kč&quot;_-;_-@_-"/>
      <fill>
        <patternFill>
          <fgColor indexed="64"/>
          <bgColor rgb="FFFFFF00"/>
        </patternFill>
      </fill>
    </dxf>
    <dxf>
      <font>
        <strike val="0"/>
        <outline val="0"/>
        <shadow val="0"/>
        <u val="none"/>
        <vertAlign val="baseline"/>
        <sz val="10"/>
        <color rgb="FF0070C0"/>
        <name val="Calibri"/>
        <scheme val="minor"/>
      </font>
      <fill>
        <patternFill>
          <fgColor indexed="64"/>
          <bgColor rgb="FFFFFF00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rgb="FFFFFF00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B5:J24" totalsRowCount="1" headerRowDxfId="20" dataDxfId="19" totalsRowDxfId="18">
  <autoFilter ref="B5:J23"/>
  <sortState ref="B6:J44">
    <sortCondition ref="C5:C44"/>
  </sortState>
  <tableColumns count="9">
    <tableColumn id="1" name="Poř." totalsRowLabel="Celkem" dataDxfId="9" totalsRowDxfId="8"/>
    <tableColumn id="2" name="Položka-typ" dataDxfId="10" totalsRowDxfId="7"/>
    <tableColumn id="3" name="Položka-popis" dataDxfId="17" totalsRowDxfId="6"/>
    <tableColumn id="9" name="Typ / výrobce" dataDxfId="16" totalsRowDxfId="5"/>
    <tableColumn id="4" name="Počet kusů" dataDxfId="15" totalsRowDxfId="4"/>
    <tableColumn id="5" name="Jednotková cena bez DPH" dataDxfId="14" totalsRowDxfId="3" dataCellStyle="Měna"/>
    <tableColumn id="6" name="Nabídková cena bez DPH" totalsRowFunction="sum" dataDxfId="13" totalsRowDxfId="2">
      <calculatedColumnFormula>F6*G6</calculatedColumnFormula>
    </tableColumn>
    <tableColumn id="7" name="DPH" totalsRowFunction="sum" dataDxfId="12" totalsRowDxfId="1">
      <calculatedColumnFormula>H6*0.21</calculatedColumnFormula>
    </tableColumn>
    <tableColumn id="8" name="Nabídková cena s DPH" totalsRowFunction="sum" dataDxfId="11" totalsRowDxfId="0">
      <calculatedColumnFormula>I6+H6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tabSelected="1" topLeftCell="A4" workbookViewId="0">
      <selection activeCell="G6" sqref="G6:G23"/>
    </sheetView>
  </sheetViews>
  <sheetFormatPr defaultRowHeight="15" x14ac:dyDescent="0.25"/>
  <cols>
    <col min="1" max="1" width="3.7109375" customWidth="1"/>
    <col min="2" max="2" width="9.28515625" customWidth="1"/>
    <col min="3" max="3" width="13.5703125" customWidth="1"/>
    <col min="4" max="4" width="50.28515625" customWidth="1"/>
    <col min="5" max="5" width="25.5703125" customWidth="1"/>
    <col min="6" max="6" width="10.28515625" customWidth="1"/>
    <col min="7" max="7" width="12.42578125" customWidth="1"/>
    <col min="8" max="8" width="15.5703125" customWidth="1"/>
    <col min="9" max="9" width="14.5703125" customWidth="1"/>
    <col min="10" max="10" width="13.28515625" style="2" customWidth="1"/>
  </cols>
  <sheetData>
    <row r="1" spans="2:11" x14ac:dyDescent="0.25">
      <c r="B1" s="2" t="s">
        <v>53</v>
      </c>
    </row>
    <row r="2" spans="2:11" x14ac:dyDescent="0.25">
      <c r="B2" t="s">
        <v>8</v>
      </c>
      <c r="C2" s="2" t="s">
        <v>54</v>
      </c>
    </row>
    <row r="3" spans="2:11" x14ac:dyDescent="0.25">
      <c r="C3" s="2"/>
    </row>
    <row r="4" spans="2:11" x14ac:dyDescent="0.25">
      <c r="B4" s="36" t="s">
        <v>21</v>
      </c>
      <c r="C4" s="36"/>
      <c r="D4" s="36"/>
      <c r="E4" s="36"/>
      <c r="F4" s="36"/>
      <c r="G4" s="36"/>
      <c r="H4" s="36"/>
      <c r="I4" s="36"/>
      <c r="J4" s="36"/>
    </row>
    <row r="5" spans="2:11" s="2" customFormat="1" ht="26.25" x14ac:dyDescent="0.25">
      <c r="B5" s="11" t="s">
        <v>0</v>
      </c>
      <c r="C5" s="11" t="s">
        <v>6</v>
      </c>
      <c r="D5" s="11" t="s">
        <v>7</v>
      </c>
      <c r="E5" s="11" t="s">
        <v>22</v>
      </c>
      <c r="F5" s="12" t="s">
        <v>1</v>
      </c>
      <c r="G5" s="11" t="s">
        <v>5</v>
      </c>
      <c r="H5" s="11" t="s">
        <v>2</v>
      </c>
      <c r="I5" s="11" t="s">
        <v>3</v>
      </c>
      <c r="J5" s="11" t="s">
        <v>4</v>
      </c>
      <c r="K5" s="1"/>
    </row>
    <row r="6" spans="2:11" s="2" customFormat="1" x14ac:dyDescent="0.25">
      <c r="B6" s="56">
        <v>1</v>
      </c>
      <c r="C6" s="32" t="s">
        <v>46</v>
      </c>
      <c r="D6" s="24" t="s">
        <v>47</v>
      </c>
      <c r="E6" s="29" t="s">
        <v>49</v>
      </c>
      <c r="F6" s="30">
        <v>8</v>
      </c>
      <c r="G6" s="26"/>
      <c r="H6" s="27">
        <f>F6*G6</f>
        <v>0</v>
      </c>
      <c r="I6" s="27">
        <f>H6*0.21</f>
        <v>0</v>
      </c>
      <c r="J6" s="28">
        <f>I6+H6</f>
        <v>0</v>
      </c>
      <c r="K6" s="1"/>
    </row>
    <row r="7" spans="2:11" s="2" customFormat="1" x14ac:dyDescent="0.25">
      <c r="B7" s="56">
        <v>2</v>
      </c>
      <c r="C7" s="25" t="s">
        <v>42</v>
      </c>
      <c r="D7" s="29" t="s">
        <v>43</v>
      </c>
      <c r="E7" s="29" t="s">
        <v>49</v>
      </c>
      <c r="F7" s="30">
        <v>3</v>
      </c>
      <c r="G7" s="35"/>
      <c r="H7" s="33">
        <f t="shared" ref="H7:H23" si="0">F7*G7</f>
        <v>0</v>
      </c>
      <c r="I7" s="33">
        <f t="shared" ref="I7:I23" si="1">H7*0.21</f>
        <v>0</v>
      </c>
      <c r="J7" s="34">
        <f t="shared" ref="J7:J23" si="2">I7+H7</f>
        <v>0</v>
      </c>
      <c r="K7" s="1"/>
    </row>
    <row r="8" spans="2:11" s="2" customFormat="1" x14ac:dyDescent="0.25">
      <c r="B8" s="56">
        <v>3</v>
      </c>
      <c r="C8" s="25" t="s">
        <v>23</v>
      </c>
      <c r="D8" s="25" t="s">
        <v>24</v>
      </c>
      <c r="E8" s="29" t="s">
        <v>49</v>
      </c>
      <c r="F8" s="30">
        <v>1</v>
      </c>
      <c r="G8" s="26"/>
      <c r="H8" s="27">
        <f t="shared" si="0"/>
        <v>0</v>
      </c>
      <c r="I8" s="27">
        <f t="shared" si="1"/>
        <v>0</v>
      </c>
      <c r="J8" s="28">
        <f t="shared" si="2"/>
        <v>0</v>
      </c>
      <c r="K8" s="1"/>
    </row>
    <row r="9" spans="2:11" s="2" customFormat="1" x14ac:dyDescent="0.25">
      <c r="B9" s="56">
        <v>4</v>
      </c>
      <c r="C9" s="25" t="s">
        <v>29</v>
      </c>
      <c r="D9" s="25" t="s">
        <v>28</v>
      </c>
      <c r="E9" s="29" t="s">
        <v>49</v>
      </c>
      <c r="F9" s="30">
        <v>4</v>
      </c>
      <c r="G9" s="26"/>
      <c r="H9" s="27">
        <f t="shared" si="0"/>
        <v>0</v>
      </c>
      <c r="I9" s="27">
        <f t="shared" si="1"/>
        <v>0</v>
      </c>
      <c r="J9" s="28">
        <f t="shared" si="2"/>
        <v>0</v>
      </c>
      <c r="K9" s="1"/>
    </row>
    <row r="10" spans="2:11" s="2" customFormat="1" ht="17.25" customHeight="1" x14ac:dyDescent="0.25">
      <c r="B10" s="56">
        <v>5</v>
      </c>
      <c r="C10" s="25" t="s">
        <v>31</v>
      </c>
      <c r="D10" s="25" t="s">
        <v>30</v>
      </c>
      <c r="E10" s="29" t="s">
        <v>49</v>
      </c>
      <c r="F10" s="30">
        <v>2</v>
      </c>
      <c r="G10" s="26"/>
      <c r="H10" s="27">
        <f t="shared" si="0"/>
        <v>0</v>
      </c>
      <c r="I10" s="27">
        <f t="shared" si="1"/>
        <v>0</v>
      </c>
      <c r="J10" s="28">
        <f t="shared" si="2"/>
        <v>0</v>
      </c>
      <c r="K10" s="1"/>
    </row>
    <row r="11" spans="2:11" s="2" customFormat="1" x14ac:dyDescent="0.25">
      <c r="B11" s="56">
        <v>6</v>
      </c>
      <c r="C11" s="25" t="s">
        <v>32</v>
      </c>
      <c r="D11" s="25" t="s">
        <v>41</v>
      </c>
      <c r="E11" s="29" t="s">
        <v>49</v>
      </c>
      <c r="F11" s="30">
        <v>3</v>
      </c>
      <c r="G11" s="31"/>
      <c r="H11" s="27">
        <f t="shared" si="0"/>
        <v>0</v>
      </c>
      <c r="I11" s="27">
        <f t="shared" si="1"/>
        <v>0</v>
      </c>
      <c r="J11" s="28">
        <f t="shared" si="2"/>
        <v>0</v>
      </c>
      <c r="K11" s="1"/>
    </row>
    <row r="12" spans="2:11" x14ac:dyDescent="0.25">
      <c r="B12" s="56">
        <v>7</v>
      </c>
      <c r="C12" s="25" t="s">
        <v>25</v>
      </c>
      <c r="D12" s="25" t="s">
        <v>48</v>
      </c>
      <c r="E12" s="29" t="s">
        <v>49</v>
      </c>
      <c r="F12" s="30">
        <v>5</v>
      </c>
      <c r="G12" s="31"/>
      <c r="H12" s="27">
        <f>F12*G12</f>
        <v>0</v>
      </c>
      <c r="I12" s="27">
        <f>H12*0.21</f>
        <v>0</v>
      </c>
      <c r="J12" s="28">
        <f>I12+H12</f>
        <v>0</v>
      </c>
    </row>
    <row r="13" spans="2:11" x14ac:dyDescent="0.25">
      <c r="B13" s="56">
        <v>8</v>
      </c>
      <c r="C13" s="25" t="s">
        <v>35</v>
      </c>
      <c r="D13" s="25" t="s">
        <v>36</v>
      </c>
      <c r="E13" s="29" t="s">
        <v>49</v>
      </c>
      <c r="F13" s="30">
        <v>1</v>
      </c>
      <c r="G13" s="31"/>
      <c r="H13" s="27">
        <f t="shared" si="0"/>
        <v>0</v>
      </c>
      <c r="I13" s="27">
        <f t="shared" si="1"/>
        <v>0</v>
      </c>
      <c r="J13" s="28">
        <f t="shared" si="2"/>
        <v>0</v>
      </c>
    </row>
    <row r="14" spans="2:11" x14ac:dyDescent="0.25">
      <c r="B14" s="56">
        <v>9</v>
      </c>
      <c r="C14" s="25" t="s">
        <v>37</v>
      </c>
      <c r="D14" s="25" t="s">
        <v>38</v>
      </c>
      <c r="E14" s="29" t="s">
        <v>49</v>
      </c>
      <c r="F14" s="30">
        <v>4</v>
      </c>
      <c r="G14" s="31"/>
      <c r="H14" s="27">
        <f t="shared" si="0"/>
        <v>0</v>
      </c>
      <c r="I14" s="27">
        <f t="shared" si="1"/>
        <v>0</v>
      </c>
      <c r="J14" s="28">
        <f t="shared" si="2"/>
        <v>0</v>
      </c>
    </row>
    <row r="15" spans="2:11" x14ac:dyDescent="0.25">
      <c r="B15" s="56">
        <v>10</v>
      </c>
      <c r="C15" s="25" t="s">
        <v>39</v>
      </c>
      <c r="D15" s="25" t="s">
        <v>40</v>
      </c>
      <c r="E15" s="29" t="s">
        <v>49</v>
      </c>
      <c r="F15" s="30">
        <v>3</v>
      </c>
      <c r="G15" s="26"/>
      <c r="H15" s="27">
        <f t="shared" si="0"/>
        <v>0</v>
      </c>
      <c r="I15" s="27">
        <f t="shared" si="1"/>
        <v>0</v>
      </c>
      <c r="J15" s="28">
        <f t="shared" si="2"/>
        <v>0</v>
      </c>
    </row>
    <row r="16" spans="2:11" x14ac:dyDescent="0.25">
      <c r="B16" s="56">
        <v>11</v>
      </c>
      <c r="C16" s="25" t="s">
        <v>25</v>
      </c>
      <c r="D16" s="25" t="s">
        <v>48</v>
      </c>
      <c r="E16" s="29" t="s">
        <v>50</v>
      </c>
      <c r="F16" s="30">
        <v>2</v>
      </c>
      <c r="G16" s="26"/>
      <c r="H16" s="27">
        <f t="shared" ref="H16:H17" si="3">F16*G16</f>
        <v>0</v>
      </c>
      <c r="I16" s="27">
        <f t="shared" ref="I16:I17" si="4">H16*0.21</f>
        <v>0</v>
      </c>
      <c r="J16" s="28">
        <f t="shared" ref="J16:J17" si="5">I16+H16</f>
        <v>0</v>
      </c>
    </row>
    <row r="17" spans="2:10" x14ac:dyDescent="0.25">
      <c r="B17" s="56">
        <v>12</v>
      </c>
      <c r="C17" s="25" t="s">
        <v>35</v>
      </c>
      <c r="D17" s="25" t="s">
        <v>36</v>
      </c>
      <c r="E17" s="29" t="s">
        <v>50</v>
      </c>
      <c r="F17" s="30">
        <v>1</v>
      </c>
      <c r="G17" s="26"/>
      <c r="H17" s="27">
        <f t="shared" si="3"/>
        <v>0</v>
      </c>
      <c r="I17" s="27">
        <f t="shared" si="4"/>
        <v>0</v>
      </c>
      <c r="J17" s="28">
        <f t="shared" si="5"/>
        <v>0</v>
      </c>
    </row>
    <row r="18" spans="2:10" x14ac:dyDescent="0.25">
      <c r="B18" s="56">
        <v>13</v>
      </c>
      <c r="C18" s="25" t="s">
        <v>37</v>
      </c>
      <c r="D18" s="25" t="s">
        <v>38</v>
      </c>
      <c r="E18" s="29" t="s">
        <v>50</v>
      </c>
      <c r="F18" s="30">
        <v>1</v>
      </c>
      <c r="G18" s="26"/>
      <c r="H18" s="27">
        <f>F18*G18</f>
        <v>0</v>
      </c>
      <c r="I18" s="27">
        <f>H18*0.21</f>
        <v>0</v>
      </c>
      <c r="J18" s="28">
        <f>I18+H18</f>
        <v>0</v>
      </c>
    </row>
    <row r="19" spans="2:10" x14ac:dyDescent="0.25">
      <c r="B19" s="56">
        <v>14</v>
      </c>
      <c r="C19" s="25" t="s">
        <v>39</v>
      </c>
      <c r="D19" s="25" t="s">
        <v>40</v>
      </c>
      <c r="E19" s="29" t="s">
        <v>50</v>
      </c>
      <c r="F19" s="30">
        <v>1</v>
      </c>
      <c r="G19" s="26"/>
      <c r="H19" s="27">
        <f>F19*G19</f>
        <v>0</v>
      </c>
      <c r="I19" s="27">
        <f>H19*0.21</f>
        <v>0</v>
      </c>
      <c r="J19" s="28">
        <f>I19+H19</f>
        <v>0</v>
      </c>
    </row>
    <row r="20" spans="2:10" x14ac:dyDescent="0.25">
      <c r="B20" s="56">
        <v>15</v>
      </c>
      <c r="C20" s="25" t="s">
        <v>33</v>
      </c>
      <c r="D20" s="25" t="s">
        <v>34</v>
      </c>
      <c r="E20" s="29" t="s">
        <v>49</v>
      </c>
      <c r="F20" s="30">
        <v>1</v>
      </c>
      <c r="G20" s="31"/>
      <c r="H20" s="27">
        <f t="shared" si="0"/>
        <v>0</v>
      </c>
      <c r="I20" s="27">
        <f t="shared" si="1"/>
        <v>0</v>
      </c>
      <c r="J20" s="28">
        <f t="shared" si="2"/>
        <v>0</v>
      </c>
    </row>
    <row r="21" spans="2:10" x14ac:dyDescent="0.25">
      <c r="B21" s="56">
        <v>16</v>
      </c>
      <c r="C21" s="32" t="s">
        <v>52</v>
      </c>
      <c r="D21" s="32" t="s">
        <v>51</v>
      </c>
      <c r="E21" s="29" t="s">
        <v>49</v>
      </c>
      <c r="F21" s="30">
        <v>1</v>
      </c>
      <c r="G21" s="26"/>
      <c r="H21" s="27">
        <f>F21*G21</f>
        <v>0</v>
      </c>
      <c r="I21" s="27">
        <f>H21*0.21</f>
        <v>0</v>
      </c>
      <c r="J21" s="28">
        <f>I21+H21</f>
        <v>0</v>
      </c>
    </row>
    <row r="22" spans="2:10" x14ac:dyDescent="0.25">
      <c r="B22" s="56">
        <v>17</v>
      </c>
      <c r="C22" s="25" t="s">
        <v>44</v>
      </c>
      <c r="D22" s="25" t="s">
        <v>45</v>
      </c>
      <c r="E22" s="29" t="s">
        <v>49</v>
      </c>
      <c r="F22" s="30">
        <v>8</v>
      </c>
      <c r="G22" s="26"/>
      <c r="H22" s="27">
        <f>F22*G22</f>
        <v>0</v>
      </c>
      <c r="I22" s="27">
        <f>H22*0.21</f>
        <v>0</v>
      </c>
      <c r="J22" s="28">
        <f>I22+H22</f>
        <v>0</v>
      </c>
    </row>
    <row r="23" spans="2:10" x14ac:dyDescent="0.25">
      <c r="B23" s="56">
        <v>18</v>
      </c>
      <c r="C23" s="25" t="s">
        <v>26</v>
      </c>
      <c r="D23" s="25" t="s">
        <v>27</v>
      </c>
      <c r="E23" s="29" t="s">
        <v>49</v>
      </c>
      <c r="F23" s="30">
        <v>13</v>
      </c>
      <c r="G23" s="31"/>
      <c r="H23" s="27">
        <f t="shared" si="0"/>
        <v>0</v>
      </c>
      <c r="I23" s="27">
        <f t="shared" si="1"/>
        <v>0</v>
      </c>
      <c r="J23" s="28">
        <f t="shared" si="2"/>
        <v>0</v>
      </c>
    </row>
    <row r="24" spans="2:10" ht="15.75" thickBot="1" x14ac:dyDescent="0.3">
      <c r="B24" s="52" t="s">
        <v>9</v>
      </c>
      <c r="C24" s="53"/>
      <c r="D24" s="53"/>
      <c r="E24" s="53"/>
      <c r="F24" s="54"/>
      <c r="G24" s="55"/>
      <c r="H24" s="22">
        <f>SUBTOTAL(109,Tabulka1[Nabídková cena bez DPH])</f>
        <v>0</v>
      </c>
      <c r="I24" s="22">
        <f>SUBTOTAL(109,Tabulka1[DPH])</f>
        <v>0</v>
      </c>
      <c r="J24" s="23">
        <f>SUBTOTAL(109,Tabulka1[Nabídková cena s DPH])</f>
        <v>0</v>
      </c>
    </row>
    <row r="25" spans="2:10" x14ac:dyDescent="0.25">
      <c r="B25" s="37" t="s">
        <v>10</v>
      </c>
      <c r="C25" s="38"/>
      <c r="D25" s="8" t="s">
        <v>14</v>
      </c>
      <c r="E25" s="8"/>
      <c r="F25" s="3"/>
      <c r="G25" s="3"/>
      <c r="H25" s="3"/>
      <c r="I25" s="4"/>
      <c r="J25" s="5"/>
    </row>
    <row r="26" spans="2:10" x14ac:dyDescent="0.25">
      <c r="B26" s="6" t="s">
        <v>13</v>
      </c>
      <c r="C26" s="43" t="s">
        <v>11</v>
      </c>
      <c r="D26" s="43"/>
      <c r="E26" s="43"/>
      <c r="F26" s="43"/>
      <c r="G26" s="43"/>
      <c r="H26" s="43"/>
      <c r="I26" s="44"/>
      <c r="J26" s="5"/>
    </row>
    <row r="27" spans="2:10" x14ac:dyDescent="0.25">
      <c r="B27" s="7"/>
      <c r="C27" s="43" t="s">
        <v>12</v>
      </c>
      <c r="D27" s="43"/>
      <c r="E27" s="43"/>
      <c r="F27" s="43"/>
      <c r="G27" s="43"/>
      <c r="H27" s="43"/>
      <c r="I27" s="44"/>
      <c r="J27" s="5"/>
    </row>
    <row r="28" spans="2:10" x14ac:dyDescent="0.25">
      <c r="B28" s="39" t="s">
        <v>15</v>
      </c>
      <c r="C28" s="40"/>
      <c r="D28" s="13" t="s">
        <v>16</v>
      </c>
      <c r="E28" s="13"/>
      <c r="F28" s="13" t="s">
        <v>17</v>
      </c>
      <c r="G28" s="49" t="s">
        <v>18</v>
      </c>
      <c r="H28" s="49"/>
      <c r="I28" s="14" t="s">
        <v>19</v>
      </c>
      <c r="J28" s="5"/>
    </row>
    <row r="29" spans="2:10" x14ac:dyDescent="0.25">
      <c r="B29" s="41"/>
      <c r="C29" s="42"/>
      <c r="D29" s="9"/>
      <c r="E29" s="9"/>
      <c r="F29" s="17"/>
      <c r="G29" s="50"/>
      <c r="H29" s="50"/>
      <c r="I29" s="15"/>
      <c r="J29" s="5"/>
    </row>
    <row r="30" spans="2:10" x14ac:dyDescent="0.25">
      <c r="B30" s="41"/>
      <c r="C30" s="42"/>
      <c r="D30" s="9"/>
      <c r="E30" s="9"/>
      <c r="F30" s="17"/>
      <c r="G30" s="50"/>
      <c r="H30" s="50"/>
      <c r="I30" s="15"/>
      <c r="J30" s="5"/>
    </row>
    <row r="31" spans="2:10" ht="15.75" thickBot="1" x14ac:dyDescent="0.3">
      <c r="B31" s="47"/>
      <c r="C31" s="48"/>
      <c r="D31" s="10"/>
      <c r="E31" s="10"/>
      <c r="F31" s="18"/>
      <c r="G31" s="51"/>
      <c r="H31" s="51"/>
      <c r="I31" s="16"/>
      <c r="J31" s="5"/>
    </row>
    <row r="35" spans="2:5" x14ac:dyDescent="0.25">
      <c r="D35" s="19"/>
      <c r="E35" s="19"/>
    </row>
    <row r="36" spans="2:5" x14ac:dyDescent="0.25">
      <c r="B36" s="46"/>
      <c r="C36" s="46"/>
      <c r="D36" s="46"/>
      <c r="E36" s="21"/>
    </row>
    <row r="37" spans="2:5" x14ac:dyDescent="0.25">
      <c r="B37" s="45" t="s">
        <v>20</v>
      </c>
      <c r="C37" s="45"/>
      <c r="D37" s="45"/>
      <c r="E37" s="20"/>
    </row>
  </sheetData>
  <mergeCells count="14">
    <mergeCell ref="B37:D37"/>
    <mergeCell ref="B36:D36"/>
    <mergeCell ref="B30:C30"/>
    <mergeCell ref="B31:C31"/>
    <mergeCell ref="G28:H28"/>
    <mergeCell ref="G29:H29"/>
    <mergeCell ref="G30:H30"/>
    <mergeCell ref="G31:H31"/>
    <mergeCell ref="B4:J4"/>
    <mergeCell ref="B25:C25"/>
    <mergeCell ref="B28:C28"/>
    <mergeCell ref="B29:C29"/>
    <mergeCell ref="C26:I26"/>
    <mergeCell ref="C27:I27"/>
  </mergeCell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Jarema Jiří</dc:creator>
  <cp:lastModifiedBy>Hercigová Nikola</cp:lastModifiedBy>
  <cp:lastPrinted>2018-09-26T09:35:45Z</cp:lastPrinted>
  <dcterms:created xsi:type="dcterms:W3CDTF">2018-09-24T12:46:32Z</dcterms:created>
  <dcterms:modified xsi:type="dcterms:W3CDTF">2022-09-12T07:38:23Z</dcterms:modified>
</cp:coreProperties>
</file>