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15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<sst xmlns="http://schemas.openxmlformats.org/spreadsheetml/2006/main" count="65" uniqueCount="53">
  <si>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</si>
  <si>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</si>
  <si>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</si>
  <si>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</si>
  <si>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</si>
  <si>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</si>
  <si>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</si>
  <si>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</si>
  <si>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Zakázka:</t>
  </si>
  <si>
    <t>Celkem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</si>
  <si>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</si>
  <si>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</si>
  <si>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</si>
  <si>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</si>
  <si>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</si>
  <si>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</si>
  <si>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</si>
  <si>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</si>
  <si>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</si>
  <si>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</si>
  <si>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</si>
  <si>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</si>
  <si>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</si>
  <si>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Typ / výrobce</t>
  </si>
  <si>
    <t>česká alternativa</t>
  </si>
  <si>
    <t>CE278A</t>
  </si>
  <si>
    <t>toner - black pro HP LJ 1536mfp</t>
  </si>
  <si>
    <t>toner - cyan. pro Canon i-SENSYS MF635Cx</t>
  </si>
  <si>
    <t>CRG-045C</t>
  </si>
  <si>
    <t>CRG-045Y</t>
  </si>
  <si>
    <t>toner - yellow pro Canon i-SENSYS MF635Cx</t>
  </si>
  <si>
    <t>C13T79024010</t>
  </si>
  <si>
    <t>EPSON WF-5620 (79XL cyan)</t>
  </si>
  <si>
    <t>C13T79034010</t>
  </si>
  <si>
    <t>EPSON WF-5620 (79XL magenta)</t>
  </si>
  <si>
    <t>C13T79044010</t>
  </si>
  <si>
    <t>EPSON WF-5620 (79XL yellow)</t>
  </si>
  <si>
    <t>C13T79014010</t>
  </si>
  <si>
    <t>EPSON WF-5620 (79XL black)</t>
  </si>
  <si>
    <t>CRG-057H</t>
  </si>
  <si>
    <t>toner -black pro Canon i-SENSYS MF443dw</t>
  </si>
  <si>
    <t>Nákup spotřebního materiálu 04/2022</t>
  </si>
  <si>
    <t>Evid. číslo</t>
  </si>
  <si>
    <t>CF283X</t>
  </si>
  <si>
    <t>toner - black pro HP LJ M225</t>
  </si>
  <si>
    <t xml:space="preserve"> EPSON WP 4525, 4535 - cyan</t>
  </si>
  <si>
    <t>T7012</t>
  </si>
  <si>
    <t>CE400X</t>
  </si>
  <si>
    <t xml:space="preserve"> HP LJ 500 color MFP M570dn - black</t>
  </si>
  <si>
    <t>TN-2220</t>
  </si>
  <si>
    <t>Brother DCP-7065DN - black</t>
  </si>
  <si>
    <t>950XL</t>
  </si>
  <si>
    <t xml:space="preserve"> black cartridge pro HP OJ PRO 8600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</si>
</sst>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2" fillId="2" borderId="3" xfId="21" applyFont="1" applyBorder="1" applyAlignment="1">
      <alignment horizontal="center" vertical="center"/>
    </xf>
    <xf numFmtId="0" fontId="2" fillId="2" borderId="3" xfId="21" applyFont="1" applyBorder="1" applyAlignment="1">
      <alignment horizontal="center"/>
    </xf>
    <xf numFmtId="0" fontId="3" fillId="0" borderId="1" xfId="0" applyFont="1" applyBorder="1"/>
    <xf numFmtId="0" fontId="5" fillId="2" borderId="4" xfId="21" applyFont="1" applyBorder="1"/>
    <xf numFmtId="0" fontId="5" fillId="2" borderId="5" xfId="21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0" fontId="5" fillId="2" borderId="6" xfId="21" applyFont="1" applyBorder="1" applyAlignment="1">
      <alignment horizontal="center"/>
    </xf>
    <xf numFmtId="0" fontId="5" fillId="2" borderId="7" xfId="21" applyFont="1" applyBorder="1" applyAlignment="1">
      <alignment horizontal="center"/>
    </xf>
    <xf numFmtId="49" fontId="5" fillId="2" borderId="4" xfId="21" applyNumberFormat="1" applyFont="1" applyBorder="1"/>
    <xf numFmtId="49" fontId="5" fillId="2" borderId="5" xfId="21" applyNumberFormat="1" applyFont="1" applyBorder="1"/>
    <xf numFmtId="0" fontId="0" fillId="0" borderId="0" xfId="0" applyBorder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8" xfId="0" applyFont="1" applyBorder="1" applyAlignment="1">
      <alignment wrapText="1"/>
    </xf>
    <xf numFmtId="0" fontId="4" fillId="0" borderId="4" xfId="0" applyFont="1" applyFill="1" applyBorder="1"/>
    <xf numFmtId="0" fontId="4" fillId="0" borderId="4" xfId="0" applyFont="1" applyFill="1" applyBorder="1"/>
    <xf numFmtId="44" fontId="5" fillId="0" borderId="9" xfId="20" applyFont="1" applyFill="1" applyBorder="1"/>
    <xf numFmtId="44" fontId="4" fillId="0" borderId="0" xfId="22" applyNumberFormat="1" applyFont="1" applyFill="1"/>
    <xf numFmtId="44" fontId="6" fillId="0" borderId="0" xfId="22" applyNumberFormat="1" applyFont="1" applyFill="1"/>
    <xf numFmtId="2" fontId="4" fillId="0" borderId="4" xfId="20" applyNumberFormat="1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44" fontId="5" fillId="0" borderId="0" xfId="0" applyNumberFormat="1" applyFont="1" applyFill="1"/>
    <xf numFmtId="44" fontId="9" fillId="0" borderId="0" xfId="0" applyNumberFormat="1" applyFont="1" applyFill="1"/>
    <xf numFmtId="44" fontId="10" fillId="0" borderId="0" xfId="0" applyNumberFormat="1" applyFont="1" applyFill="1"/>
    <xf numFmtId="0" fontId="0" fillId="0" borderId="0" xfId="0" applyFill="1"/>
    <xf numFmtId="2" fontId="4" fillId="0" borderId="10" xfId="20" applyNumberFormat="1" applyFont="1" applyFill="1" applyBorder="1"/>
    <xf numFmtId="0" fontId="2" fillId="2" borderId="11" xfId="21" applyFont="1" applyBorder="1" applyAlignment="1">
      <alignment horizontal="center" vertical="center"/>
    </xf>
    <xf numFmtId="0" fontId="2" fillId="2" borderId="11" xfId="21" applyFont="1" applyBorder="1" applyAlignment="1">
      <alignment horizontal="center"/>
    </xf>
    <xf numFmtId="0" fontId="4" fillId="0" borderId="12" xfId="0" applyFont="1" applyFill="1" applyBorder="1"/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4" fillId="0" borderId="10" xfId="0" applyFont="1" applyFill="1" applyBorder="1"/>
    <xf numFmtId="0" fontId="4" fillId="0" borderId="10" xfId="0" applyFont="1" applyFill="1" applyBorder="1"/>
    <xf numFmtId="0" fontId="6" fillId="0" borderId="4" xfId="0" applyFont="1" applyFill="1" applyBorder="1"/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4" borderId="4" xfId="0" applyFont="1" applyFill="1" applyBorder="1"/>
    <xf numFmtId="0" fontId="11" fillId="4" borderId="4" xfId="0" applyFont="1" applyFill="1" applyBorder="1"/>
    <xf numFmtId="2" fontId="4" fillId="4" borderId="4" xfId="20" applyNumberFormat="1" applyFont="1" applyFill="1" applyBorder="1"/>
    <xf numFmtId="0" fontId="0" fillId="4" borderId="0" xfId="0" applyFill="1"/>
    <xf numFmtId="0" fontId="8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5" fillId="2" borderId="3" xfId="21" applyFont="1" applyBorder="1" applyAlignment="1">
      <alignment horizontal="left"/>
    </xf>
    <xf numFmtId="0" fontId="5" fillId="2" borderId="11" xfId="21" applyFont="1" applyBorder="1" applyAlignment="1">
      <alignment horizontal="left"/>
    </xf>
    <xf numFmtId="0" fontId="5" fillId="2" borderId="4" xfId="21" applyFont="1" applyBorder="1" applyAlignment="1">
      <alignment horizontal="left"/>
    </xf>
    <xf numFmtId="0" fontId="5" fillId="2" borderId="14" xfId="21" applyFont="1" applyBorder="1" applyAlignment="1">
      <alignment horizontal="left"/>
    </xf>
    <xf numFmtId="0" fontId="5" fillId="2" borderId="15" xfId="21" applyFont="1" applyBorder="1" applyAlignment="1">
      <alignment horizontal="left"/>
    </xf>
    <xf numFmtId="0" fontId="5" fillId="2" borderId="5" xfId="21" applyFont="1" applyBorder="1" applyAlignment="1">
      <alignment horizontal="left"/>
    </xf>
    <xf numFmtId="0" fontId="7" fillId="0" borderId="4" xfId="0" applyFont="1" applyBorder="1" applyAlignment="1">
      <alignment/>
    </xf>
    <xf numFmtId="0" fontId="5" fillId="2" borderId="4" xfId="21" applyFont="1" applyBorder="1" applyAlignment="1">
      <alignment/>
    </xf>
    <xf numFmtId="0" fontId="5" fillId="2" borderId="5" xfId="2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40 % – Zvýraznění2" xfId="21"/>
    <cellStyle name="40 % – Zvýraznění6" xfId="22"/>
  </cellStyles>
  <dxfs count="14">
    <dxf>
      <font>
        <b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none"/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none"/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none"/>
      </fill>
    </dxf>
    <dxf>
      <font>
        <b val="0"/>
        <i val="0"/>
        <u val="none"/>
        <strike val="0"/>
        <sz val="10"/>
        <name val="Calibri"/>
        <color rgb="FF0070C0"/>
        <condense val="0"/>
        <extend val="0"/>
      </font>
      <numFmt numFmtId="44" formatCode="_-* #,##0.00\ &quot;Kč&quot;_-;\-* #,##0.00\ &quot;Kč&quot;_-;_-* &quot;-&quot;??\ &quot;Kč&quot;_-;_-@_-"/>
      <fill>
        <patternFill patternType="none"/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  <border>
        <left/>
        <right style="thin"/>
        <top/>
        <bottom/>
        <vertical/>
        <horizontal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</dxf>
    <dxf>
      <font>
        <i val="0"/>
        <u val="none"/>
        <strike val="0"/>
        <sz val="10"/>
        <name val="Calibri"/>
      </font>
      <fill>
        <patternFill patternType="none"/>
      </fill>
    </dxf>
    <dxf>
      <font>
        <i val="0"/>
        <u val="none"/>
        <strike val="0"/>
        <sz val="10"/>
        <name val="Calibri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5:K19" totalsRowCount="1" headerRowDxfId="13" dataDxfId="12" totalsRowDxfId="11">
  <autoFilter ref="B5:K18"/>
  <sortState ref="B6:K35">
    <sortCondition sortBy="value" ref="D6:D35"/>
  </sortState>
  <tableColumns count="10">
    <tableColumn id="1" name="Poř." totalsRowLabel="Celkem" totalsRowDxfId="10"/>
    <tableColumn id="10" name="Evid. číslo" dataDxfId="9" totalsRowDxfId="8"/>
    <tableColumn id="2" name="Položka-typ" totalsRowDxfId="7"/>
    <tableColumn id="3" name="Položka-popis" totalsRowDxfId="6"/>
    <tableColumn id="9" name="Typ / výrobce" totalsRowDxfId="5"/>
    <tableColumn id="4" name="Počet kusů" totalsRowDxfId="4"/>
    <tableColumn id="5" name="Jednotková cena bez DPH" totalsRowDxfId="3"/>
    <tableColumn id="6" name="Nabídková cena bez DPH" totalsRowFunction="sum" totalsRowDxfId="2">
      <calculatedColumnFormula>G6*H6</calculatedColumnFormula>
    </tableColumn>
    <tableColumn id="7" name="DPH" totalsRowFunction="sum" totalsRowDxfId="1">
      <calculatedColumnFormula>I6*0.21</calculatedColumnFormula>
    </tableColumn>
    <tableColumn id="8" name="Nabídková cena s DPH" totalsRowFunction="sum" totalsRowDxfId="0">
      <calculatedColumnFormula>J6+I6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tabSelected="1" zoomScale="90" zoomScaleNormal="90" workbookViewId="0" topLeftCell="A1">
      <selection activeCell="A19" sqref="A19:XFD20"/>
    </sheetView>
  </sheetViews>
  <sheetFormatPr defaultColWidth="9.140625" defaultRowHeight="15"/>
  <cols>
    <col min="1" max="1" width="3.7109375" style="0" customWidth="1"/>
    <col min="2" max="2" width="5.28125" style="0" customWidth="1"/>
    <col min="3" max="3" width="9.28125" style="0" customWidth="1"/>
    <col min="4" max="4" width="13.57421875" style="0" customWidth="1"/>
    <col min="5" max="5" width="50.28125" style="0" customWidth="1"/>
    <col min="6" max="6" width="25.57421875" style="0" customWidth="1"/>
    <col min="7" max="7" width="10.28125" style="0" customWidth="1"/>
    <col min="8" max="8" width="12.421875" style="0" customWidth="1"/>
    <col min="9" max="9" width="15.57421875" style="0" customWidth="1"/>
    <col min="10" max="10" width="14.57421875" style="0" customWidth="1"/>
    <col min="11" max="11" width="13.28125" style="2" customWidth="1"/>
  </cols>
  <sheetData>
    <row r="1" spans="2:3" ht="15">
      <c r="B1" s="2" t="s">
        <v>10</v>
      </c>
      <c r="C1" s="2"/>
    </row>
    <row r="2" spans="2:4" ht="15">
      <c r="B2" t="s">
        <v>8</v>
      </c>
      <c r="D2" s="2" t="s">
        <v>41</v>
      </c>
    </row>
    <row r="3" ht="15">
      <c r="D3" s="2"/>
    </row>
    <row r="4" spans="2:11" ht="15">
      <c r="B4" s="61" t="s">
        <v>22</v>
      </c>
      <c r="C4" s="61"/>
      <c r="D4" s="61"/>
      <c r="E4" s="61"/>
      <c r="F4" s="61"/>
      <c r="G4" s="61"/>
      <c r="H4" s="61"/>
      <c r="I4" s="61"/>
      <c r="J4" s="61"/>
      <c r="K4" s="61"/>
    </row>
    <row r="5" spans="2:12" s="2" customFormat="1" ht="26.25">
      <c r="B5" s="11" t="s">
        <v>0</v>
      </c>
      <c r="C5" s="11" t="s">
        <v>42</v>
      </c>
      <c r="D5" s="11" t="s">
        <v>6</v>
      </c>
      <c r="E5" s="11" t="s">
        <v>7</v>
      </c>
      <c r="F5" s="11" t="s">
        <v>23</v>
      </c>
      <c r="G5" s="12" t="s">
        <v>1</v>
      </c>
      <c r="H5" s="11" t="s">
        <v>5</v>
      </c>
      <c r="I5" s="11" t="s">
        <v>2</v>
      </c>
      <c r="J5" s="11" t="s">
        <v>3</v>
      </c>
      <c r="K5" s="11" t="s">
        <v>4</v>
      </c>
      <c r="L5" s="1"/>
    </row>
    <row r="6" spans="2:12" s="2" customFormat="1" ht="15">
      <c r="B6" s="11">
        <v>1</v>
      </c>
      <c r="C6" s="43">
        <v>1</v>
      </c>
      <c r="D6" s="24" t="s">
        <v>51</v>
      </c>
      <c r="E6" s="23" t="s">
        <v>52</v>
      </c>
      <c r="F6" s="24" t="s">
        <v>24</v>
      </c>
      <c r="G6" s="28">
        <v>2</v>
      </c>
      <c r="H6" s="25"/>
      <c r="I6" s="26">
        <f aca="true" t="shared" si="0" ref="I6">G6*H6</f>
        <v>0</v>
      </c>
      <c r="J6" s="26">
        <f aca="true" t="shared" si="1" ref="J6:J11">I6*0.21</f>
        <v>0</v>
      </c>
      <c r="K6" s="27">
        <f aca="true" t="shared" si="2" ref="K6">J6+I6</f>
        <v>0</v>
      </c>
      <c r="L6" s="1"/>
    </row>
    <row r="7" spans="2:12" s="2" customFormat="1" ht="15">
      <c r="B7" s="39">
        <v>2</v>
      </c>
      <c r="C7" s="40">
        <v>3</v>
      </c>
      <c r="D7" s="23" t="s">
        <v>31</v>
      </c>
      <c r="E7" s="23" t="s">
        <v>32</v>
      </c>
      <c r="F7" s="24" t="s">
        <v>24</v>
      </c>
      <c r="G7" s="28">
        <v>2</v>
      </c>
      <c r="H7" s="25"/>
      <c r="I7" s="26">
        <f aca="true" t="shared" si="3" ref="I7:I11">G7*H7</f>
        <v>0</v>
      </c>
      <c r="J7" s="26">
        <f t="shared" si="1"/>
        <v>0</v>
      </c>
      <c r="K7" s="27">
        <f aca="true" t="shared" si="4" ref="K7:K11">J7+I7</f>
        <v>0</v>
      </c>
      <c r="L7" s="1"/>
    </row>
    <row r="8" spans="2:12" s="2" customFormat="1" ht="15">
      <c r="B8" s="39">
        <v>3</v>
      </c>
      <c r="C8" s="40">
        <v>4</v>
      </c>
      <c r="D8" s="23" t="s">
        <v>33</v>
      </c>
      <c r="E8" s="23" t="s">
        <v>34</v>
      </c>
      <c r="F8" s="24" t="s">
        <v>24</v>
      </c>
      <c r="G8" s="28">
        <v>2</v>
      </c>
      <c r="H8" s="25"/>
      <c r="I8" s="26">
        <f t="shared" si="3"/>
        <v>0</v>
      </c>
      <c r="J8" s="26">
        <f t="shared" si="1"/>
        <v>0</v>
      </c>
      <c r="K8" s="27">
        <f t="shared" si="4"/>
        <v>0</v>
      </c>
      <c r="L8" s="1"/>
    </row>
    <row r="9" spans="2:12" s="2" customFormat="1" ht="15">
      <c r="B9" s="39">
        <v>4</v>
      </c>
      <c r="C9" s="40">
        <v>5</v>
      </c>
      <c r="D9" s="23" t="s">
        <v>35</v>
      </c>
      <c r="E9" s="23" t="s">
        <v>36</v>
      </c>
      <c r="F9" s="24" t="s">
        <v>24</v>
      </c>
      <c r="G9" s="28">
        <v>2</v>
      </c>
      <c r="H9" s="25"/>
      <c r="I9" s="26">
        <f t="shared" si="3"/>
        <v>0</v>
      </c>
      <c r="J9" s="26">
        <f t="shared" si="1"/>
        <v>0</v>
      </c>
      <c r="K9" s="27">
        <f t="shared" si="4"/>
        <v>0</v>
      </c>
      <c r="L9" s="1"/>
    </row>
    <row r="10" spans="2:12" s="2" customFormat="1" ht="15">
      <c r="B10" s="11">
        <v>5</v>
      </c>
      <c r="C10" s="40">
        <v>7</v>
      </c>
      <c r="D10" s="23" t="s">
        <v>37</v>
      </c>
      <c r="E10" s="23" t="s">
        <v>38</v>
      </c>
      <c r="F10" s="24" t="s">
        <v>24</v>
      </c>
      <c r="G10" s="28">
        <v>4</v>
      </c>
      <c r="H10" s="25"/>
      <c r="I10" s="26">
        <f t="shared" si="3"/>
        <v>0</v>
      </c>
      <c r="J10" s="26">
        <f t="shared" si="1"/>
        <v>0</v>
      </c>
      <c r="K10" s="27">
        <f t="shared" si="4"/>
        <v>0</v>
      </c>
      <c r="L10" s="1"/>
    </row>
    <row r="11" spans="2:12" s="2" customFormat="1" ht="15">
      <c r="B11" s="39">
        <v>6</v>
      </c>
      <c r="C11" s="40">
        <v>11</v>
      </c>
      <c r="D11" s="23" t="s">
        <v>46</v>
      </c>
      <c r="E11" t="s">
        <v>45</v>
      </c>
      <c r="F11" s="24" t="s">
        <v>24</v>
      </c>
      <c r="G11" s="28">
        <v>2</v>
      </c>
      <c r="H11" s="25"/>
      <c r="I11" s="26">
        <f t="shared" si="3"/>
        <v>0</v>
      </c>
      <c r="J11" s="26">
        <f t="shared" si="1"/>
        <v>0</v>
      </c>
      <c r="K11" s="27">
        <f t="shared" si="4"/>
        <v>0</v>
      </c>
      <c r="L11" s="1"/>
    </row>
    <row r="12" spans="2:12" s="2" customFormat="1" ht="15">
      <c r="B12" s="39">
        <v>7</v>
      </c>
      <c r="C12" s="40">
        <v>59</v>
      </c>
      <c r="D12" s="46" t="s">
        <v>25</v>
      </c>
      <c r="E12" s="47" t="s">
        <v>26</v>
      </c>
      <c r="F12" s="46" t="s">
        <v>24</v>
      </c>
      <c r="G12" s="48">
        <v>6</v>
      </c>
      <c r="H12" s="25"/>
      <c r="I12" s="26">
        <f aca="true" t="shared" si="5" ref="I12:I18">G12*H12</f>
        <v>0</v>
      </c>
      <c r="J12" s="26">
        <f aca="true" t="shared" si="6" ref="J12:J18">I12*0.21</f>
        <v>0</v>
      </c>
      <c r="K12" s="27">
        <f aca="true" t="shared" si="7" ref="K12:K18">J12+I12</f>
        <v>0</v>
      </c>
      <c r="L12" s="1"/>
    </row>
    <row r="13" spans="2:12" s="2" customFormat="1" ht="15">
      <c r="B13" s="39">
        <v>8</v>
      </c>
      <c r="C13" s="40">
        <v>61</v>
      </c>
      <c r="D13" s="46" t="s">
        <v>47</v>
      </c>
      <c r="E13" s="47" t="s">
        <v>48</v>
      </c>
      <c r="F13" s="46" t="s">
        <v>24</v>
      </c>
      <c r="G13" s="48">
        <v>1</v>
      </c>
      <c r="H13" s="25"/>
      <c r="I13" s="26">
        <f t="shared" si="5"/>
        <v>0</v>
      </c>
      <c r="J13" s="26">
        <f t="shared" si="6"/>
        <v>0</v>
      </c>
      <c r="K13" s="27">
        <f t="shared" si="7"/>
        <v>0</v>
      </c>
      <c r="L13" s="1"/>
    </row>
    <row r="14" spans="2:12" s="2" customFormat="1" ht="15">
      <c r="B14" s="11">
        <v>13</v>
      </c>
      <c r="C14" s="40">
        <v>73</v>
      </c>
      <c r="D14" s="46" t="s">
        <v>43</v>
      </c>
      <c r="E14" s="49" t="s">
        <v>44</v>
      </c>
      <c r="F14" s="46" t="s">
        <v>24</v>
      </c>
      <c r="G14" s="48">
        <v>4</v>
      </c>
      <c r="H14" s="25"/>
      <c r="I14" s="26">
        <f t="shared" si="5"/>
        <v>0</v>
      </c>
      <c r="J14" s="26">
        <f t="shared" si="6"/>
        <v>0</v>
      </c>
      <c r="K14" s="27">
        <f t="shared" si="7"/>
        <v>0</v>
      </c>
      <c r="L14" s="1"/>
    </row>
    <row r="15" spans="2:12" s="2" customFormat="1" ht="15">
      <c r="B15" s="39">
        <v>19</v>
      </c>
      <c r="C15" s="40">
        <v>79</v>
      </c>
      <c r="D15" s="46" t="s">
        <v>28</v>
      </c>
      <c r="E15" s="46" t="s">
        <v>27</v>
      </c>
      <c r="F15" s="46" t="s">
        <v>24</v>
      </c>
      <c r="G15" s="48">
        <v>2</v>
      </c>
      <c r="H15" s="25"/>
      <c r="I15" s="26">
        <f t="shared" si="5"/>
        <v>0</v>
      </c>
      <c r="J15" s="26">
        <f t="shared" si="6"/>
        <v>0</v>
      </c>
      <c r="K15" s="27">
        <f t="shared" si="7"/>
        <v>0</v>
      </c>
      <c r="L15" s="1"/>
    </row>
    <row r="16" spans="2:12" s="2" customFormat="1" ht="15">
      <c r="B16" s="11">
        <v>21</v>
      </c>
      <c r="C16" s="40">
        <v>81</v>
      </c>
      <c r="D16" s="24" t="s">
        <v>29</v>
      </c>
      <c r="E16" s="24" t="s">
        <v>30</v>
      </c>
      <c r="F16" s="24" t="s">
        <v>24</v>
      </c>
      <c r="G16" s="28">
        <v>2</v>
      </c>
      <c r="H16" s="25"/>
      <c r="I16" s="26">
        <f t="shared" si="5"/>
        <v>0</v>
      </c>
      <c r="J16" s="26">
        <f t="shared" si="6"/>
        <v>0</v>
      </c>
      <c r="K16" s="27">
        <f t="shared" si="7"/>
        <v>0</v>
      </c>
      <c r="L16" s="1"/>
    </row>
    <row r="17" spans="2:11" ht="15">
      <c r="B17" s="45">
        <v>26</v>
      </c>
      <c r="C17" s="22">
        <v>86</v>
      </c>
      <c r="D17" s="38" t="s">
        <v>39</v>
      </c>
      <c r="E17" s="24" t="s">
        <v>40</v>
      </c>
      <c r="F17" s="24" t="s">
        <v>24</v>
      </c>
      <c r="G17" s="28">
        <v>4</v>
      </c>
      <c r="H17" s="25"/>
      <c r="I17" s="26">
        <f t="shared" si="5"/>
        <v>0</v>
      </c>
      <c r="J17" s="26">
        <f t="shared" si="6"/>
        <v>0</v>
      </c>
      <c r="K17" s="27">
        <f t="shared" si="7"/>
        <v>0</v>
      </c>
    </row>
    <row r="18" spans="2:11" ht="15">
      <c r="B18" s="44">
        <v>28</v>
      </c>
      <c r="C18" s="22">
        <v>96</v>
      </c>
      <c r="D18" s="41" t="s">
        <v>49</v>
      </c>
      <c r="E18" s="42" t="s">
        <v>50</v>
      </c>
      <c r="F18" s="24" t="s">
        <v>24</v>
      </c>
      <c r="G18" s="35">
        <v>2</v>
      </c>
      <c r="H18" s="25"/>
      <c r="I18" s="26">
        <f t="shared" si="5"/>
        <v>0</v>
      </c>
      <c r="J18" s="26">
        <f t="shared" si="6"/>
        <v>0</v>
      </c>
      <c r="K18" s="27">
        <f t="shared" si="7"/>
        <v>0</v>
      </c>
    </row>
    <row r="19" spans="2:11" s="34" customFormat="1" ht="15">
      <c r="B19" s="29" t="s">
        <v>9</v>
      </c>
      <c r="C19" s="29"/>
      <c r="D19" s="29"/>
      <c r="E19" s="29"/>
      <c r="F19" s="29"/>
      <c r="G19" s="30"/>
      <c r="H19" s="31"/>
      <c r="I19" s="32">
        <f>SUBTOTAL(109,[Nabídková cena bez DPH])</f>
        <v>0</v>
      </c>
      <c r="J19" s="32">
        <f>SUBTOTAL(109,[DPH])</f>
        <v>0</v>
      </c>
      <c r="K19" s="33">
        <f>SUBTOTAL(109,[Nabídková cena s DPH])</f>
        <v>0</v>
      </c>
    </row>
    <row r="20" spans="2:11" s="34" customFormat="1" ht="15">
      <c r="B20" s="29"/>
      <c r="C20" s="29"/>
      <c r="D20" s="29"/>
      <c r="E20" s="29"/>
      <c r="F20" s="29"/>
      <c r="G20" s="30"/>
      <c r="H20" s="31"/>
      <c r="I20" s="32"/>
      <c r="J20" s="32"/>
      <c r="K20" s="33"/>
    </row>
    <row r="21" spans="2:11" s="34" customFormat="1" ht="15.75" thickBot="1">
      <c r="B21" s="29"/>
      <c r="C21" s="29"/>
      <c r="D21" s="29"/>
      <c r="E21" s="29"/>
      <c r="F21" s="29"/>
      <c r="G21" s="30"/>
      <c r="H21" s="31"/>
      <c r="I21" s="32"/>
      <c r="J21" s="32"/>
      <c r="K21" s="33"/>
    </row>
    <row r="22" spans="2:11" ht="15">
      <c r="B22" s="62" t="s">
        <v>11</v>
      </c>
      <c r="C22" s="63"/>
      <c r="D22" s="63"/>
      <c r="E22" s="8" t="s">
        <v>15</v>
      </c>
      <c r="F22" s="8"/>
      <c r="G22" s="3"/>
      <c r="H22" s="3"/>
      <c r="I22" s="3"/>
      <c r="J22" s="4"/>
      <c r="K22" s="5"/>
    </row>
    <row r="23" spans="2:11" ht="15">
      <c r="B23" s="6" t="s">
        <v>14</v>
      </c>
      <c r="C23" s="36"/>
      <c r="D23" s="67" t="s">
        <v>12</v>
      </c>
      <c r="E23" s="67"/>
      <c r="F23" s="67"/>
      <c r="G23" s="67"/>
      <c r="H23" s="67"/>
      <c r="I23" s="67"/>
      <c r="J23" s="68"/>
      <c r="K23" s="5"/>
    </row>
    <row r="24" spans="2:11" ht="15">
      <c r="B24" s="7"/>
      <c r="C24" s="37"/>
      <c r="D24" s="67" t="s">
        <v>13</v>
      </c>
      <c r="E24" s="67"/>
      <c r="F24" s="67"/>
      <c r="G24" s="67"/>
      <c r="H24" s="67"/>
      <c r="I24" s="67"/>
      <c r="J24" s="68"/>
      <c r="K24" s="5"/>
    </row>
    <row r="25" spans="2:11" ht="15">
      <c r="B25" s="64" t="s">
        <v>16</v>
      </c>
      <c r="C25" s="65"/>
      <c r="D25" s="66"/>
      <c r="E25" s="13" t="s">
        <v>17</v>
      </c>
      <c r="F25" s="13"/>
      <c r="G25" s="13" t="s">
        <v>18</v>
      </c>
      <c r="H25" s="58" t="s">
        <v>19</v>
      </c>
      <c r="I25" s="58"/>
      <c r="J25" s="14" t="s">
        <v>20</v>
      </c>
      <c r="K25" s="5"/>
    </row>
    <row r="26" spans="2:11" ht="15">
      <c r="B26" s="52"/>
      <c r="C26" s="53"/>
      <c r="D26" s="54"/>
      <c r="E26" s="9"/>
      <c r="F26" s="9"/>
      <c r="G26" s="17"/>
      <c r="H26" s="59"/>
      <c r="I26" s="59"/>
      <c r="J26" s="15"/>
      <c r="K26" s="5"/>
    </row>
    <row r="27" spans="2:11" ht="15">
      <c r="B27" s="52"/>
      <c r="C27" s="53"/>
      <c r="D27" s="54"/>
      <c r="E27" s="9"/>
      <c r="F27" s="9"/>
      <c r="G27" s="17"/>
      <c r="H27" s="59"/>
      <c r="I27" s="59"/>
      <c r="J27" s="15"/>
      <c r="K27" s="5"/>
    </row>
    <row r="28" spans="2:11" ht="15.75" thickBot="1">
      <c r="B28" s="55"/>
      <c r="C28" s="56"/>
      <c r="D28" s="57"/>
      <c r="E28" s="10"/>
      <c r="F28" s="10"/>
      <c r="G28" s="18"/>
      <c r="H28" s="60"/>
      <c r="I28" s="60"/>
      <c r="J28" s="16"/>
      <c r="K28" s="5"/>
    </row>
    <row r="32" spans="5:6" ht="15">
      <c r="E32" s="19"/>
      <c r="F32" s="19"/>
    </row>
    <row r="33" spans="2:6" ht="15">
      <c r="B33" s="51"/>
      <c r="C33" s="51"/>
      <c r="D33" s="51"/>
      <c r="E33" s="51"/>
      <c r="F33" s="21"/>
    </row>
    <row r="34" spans="2:6" ht="15">
      <c r="B34" s="50" t="s">
        <v>21</v>
      </c>
      <c r="C34" s="50"/>
      <c r="D34" s="50"/>
      <c r="E34" s="50"/>
      <c r="F34" s="20"/>
    </row>
  </sheetData>
  <mergeCells count="14">
    <mergeCell ref="B4:K4"/>
    <mergeCell ref="B22:D22"/>
    <mergeCell ref="B25:D25"/>
    <mergeCell ref="B26:D26"/>
    <mergeCell ref="D23:J23"/>
    <mergeCell ref="D24:J24"/>
    <mergeCell ref="B34:E34"/>
    <mergeCell ref="B33:E33"/>
    <mergeCell ref="B27:D27"/>
    <mergeCell ref="B28:D28"/>
    <mergeCell ref="H25:I25"/>
    <mergeCell ref="H26:I26"/>
    <mergeCell ref="H27:I27"/>
    <mergeCell ref="H28:I28"/>
  </mergeCells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Plačková Iva</cp:lastModifiedBy>
  <cp:lastPrinted>2018-09-26T09:35:45Z</cp:lastPrinted>
  <dcterms:created xsi:type="dcterms:W3CDTF">2018-09-24T12:46:32Z</dcterms:created>
  <dcterms:modified xsi:type="dcterms:W3CDTF">2022-05-18T06:57:50Z</dcterms:modified>
  <cp:category/>
  <cp:version/>
  <cp:contentType/>
  <cp:contentStatus/>
</cp:coreProperties>
</file>