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D000E2F-FF88-4FC3-8763-0F5939C61D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ouhrn" sheetId="1" r:id="rId1"/>
    <sheet name="plocha" sheetId="2" r:id="rId2"/>
    <sheet name="šacht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3" l="1"/>
  <c r="M37" i="3"/>
  <c r="M36" i="3"/>
  <c r="M35" i="3"/>
  <c r="M32" i="3"/>
  <c r="M31" i="3"/>
  <c r="M30" i="3"/>
  <c r="M29" i="3"/>
  <c r="M28" i="3"/>
  <c r="M27" i="3"/>
  <c r="M24" i="3"/>
  <c r="M23" i="3"/>
  <c r="M22" i="3"/>
  <c r="M21" i="3"/>
  <c r="M20" i="3"/>
  <c r="M19" i="3"/>
  <c r="M18" i="3"/>
  <c r="M17" i="3"/>
  <c r="M16" i="3"/>
  <c r="M15" i="3"/>
  <c r="M13" i="3"/>
  <c r="M12" i="3"/>
  <c r="M8" i="3" s="1"/>
  <c r="M71" i="2"/>
  <c r="M70" i="2"/>
  <c r="M69" i="2"/>
  <c r="M68" i="2"/>
  <c r="M67" i="2"/>
  <c r="M66" i="2"/>
  <c r="M64" i="2"/>
  <c r="M63" i="2"/>
  <c r="M60" i="2"/>
  <c r="M59" i="2"/>
  <c r="M58" i="2"/>
  <c r="M57" i="2"/>
  <c r="M56" i="2"/>
  <c r="M55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7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5" i="2"/>
  <c r="M14" i="2"/>
  <c r="M13" i="2"/>
  <c r="M12" i="2"/>
  <c r="M9" i="2" l="1"/>
  <c r="D18" i="1"/>
  <c r="D17" i="1"/>
  <c r="E17" i="1" s="1"/>
  <c r="E18" i="1" l="1"/>
  <c r="F18" i="1" s="1"/>
  <c r="D19" i="1"/>
  <c r="F17" i="1"/>
  <c r="E19" i="1" l="1"/>
  <c r="F19" i="1" s="1"/>
</calcChain>
</file>

<file path=xl/sharedStrings.xml><?xml version="1.0" encoding="utf-8"?>
<sst xmlns="http://schemas.openxmlformats.org/spreadsheetml/2006/main" count="757" uniqueCount="223">
  <si>
    <t>O</t>
  </si>
  <si>
    <t>P</t>
  </si>
  <si>
    <t>Úroveň</t>
  </si>
  <si>
    <t>TC</t>
  </si>
  <si>
    <t>ČP</t>
  </si>
  <si>
    <t>TV</t>
  </si>
  <si>
    <t>Typ položky</t>
  </si>
  <si>
    <t>Kód položky</t>
  </si>
  <si>
    <t>Popis</t>
  </si>
  <si>
    <t>MJ</t>
  </si>
  <si>
    <t>Množství</t>
  </si>
  <si>
    <t>J. cena indexovaná</t>
  </si>
  <si>
    <t>Celková cena</t>
  </si>
  <si>
    <t>Hmotnost celkem</t>
  </si>
  <si>
    <t>Suť celkem</t>
  </si>
  <si>
    <t>Nh celkem</t>
  </si>
  <si>
    <t xml:space="preserve"> </t>
  </si>
  <si>
    <t xml:space="preserve"> 1</t>
  </si>
  <si>
    <t>D</t>
  </si>
  <si>
    <t>HSV</t>
  </si>
  <si>
    <t>Práce a dodávky HSV</t>
  </si>
  <si>
    <t xml:space="preserve">  &gt;2</t>
  </si>
  <si>
    <t>1</t>
  </si>
  <si>
    <t>Zemní práce</t>
  </si>
  <si>
    <t xml:space="preserve">   &gt;3</t>
  </si>
  <si>
    <t>11</t>
  </si>
  <si>
    <t>Zemní práce - přípravné a přidružené práce</t>
  </si>
  <si>
    <t xml:space="preserve">    &gt;4</t>
  </si>
  <si>
    <t>fc</t>
  </si>
  <si>
    <t>K</t>
  </si>
  <si>
    <t>111101102</t>
  </si>
  <si>
    <t>Odstranění travin z celkové plochy do 1 ha</t>
  </si>
  <si>
    <t>ha</t>
  </si>
  <si>
    <t>112201105</t>
  </si>
  <si>
    <t>Odstranění pařezů D přes 900 mm</t>
  </si>
  <si>
    <t>kus</t>
  </si>
  <si>
    <t>113201112</t>
  </si>
  <si>
    <t>Vytrhání obrub silničních ležatých</t>
  </si>
  <si>
    <t>m</t>
  </si>
  <si>
    <t>919735112</t>
  </si>
  <si>
    <t>Řezání stávajícího živičného krytu hl do 100 mm</t>
  </si>
  <si>
    <t>13</t>
  </si>
  <si>
    <t>Zemní práce - hloubené vykopávky</t>
  </si>
  <si>
    <t>119001421</t>
  </si>
  <si>
    <t>Dočasné zajištění kabelů a kabelových tratí ze 3 volně ložených kabelů</t>
  </si>
  <si>
    <t>121101103</t>
  </si>
  <si>
    <t>Sejmutí ornice s přemístěním na vzdálenost do 250 m</t>
  </si>
  <si>
    <t>m3</t>
  </si>
  <si>
    <t>115101201</t>
  </si>
  <si>
    <t>Čerpání vody na dopravní výšku do 10 m průměrný přítok do 500 l/min</t>
  </si>
  <si>
    <t>hod</t>
  </si>
  <si>
    <t>122201102</t>
  </si>
  <si>
    <t>Odkopávky a prokopávky nezapažené v hornině tř. 3 objem do 1000 m3</t>
  </si>
  <si>
    <t>oc</t>
  </si>
  <si>
    <t>130001101</t>
  </si>
  <si>
    <t>Příplatek za ztížení vykopávky v blízkosti podzemního vedení</t>
  </si>
  <si>
    <t>162701105</t>
  </si>
  <si>
    <t>Vodorovné přemístění do 10000 m výkopku/sypaniny z horniny tř. 1 až 4</t>
  </si>
  <si>
    <t>171201201</t>
  </si>
  <si>
    <t>Uložení sypaniny na skládky</t>
  </si>
  <si>
    <t>171201211</t>
  </si>
  <si>
    <t>Poplatek za uložení stavebního odpadu - zeminy a kameniva na skládce</t>
  </si>
  <si>
    <t>t</t>
  </si>
  <si>
    <t>181951102</t>
  </si>
  <si>
    <t>Úprava pláně v hornině tř. 1 až 4 se zhutněním</t>
  </si>
  <si>
    <t>m2</t>
  </si>
  <si>
    <t>460520176</t>
  </si>
  <si>
    <t>Montáž trubek ochranných plastových ohebných do 172 mm uložených do rýhy</t>
  </si>
  <si>
    <t>M</t>
  </si>
  <si>
    <t>34571358</t>
  </si>
  <si>
    <t>trubka elektroinstalační ohebná dvouplášťová korugovaná D 136/160 mm, HDPE+LDPE</t>
  </si>
  <si>
    <t>R03</t>
  </si>
  <si>
    <t>přebetonování chrániček kabelovodu</t>
  </si>
  <si>
    <t>mb</t>
  </si>
  <si>
    <t>58932571</t>
  </si>
  <si>
    <t>beton C 16/20 X0,XC1 kamenivo frakce 0/16</t>
  </si>
  <si>
    <t>18</t>
  </si>
  <si>
    <t>Zemní práce - povrchové úpravy terénu</t>
  </si>
  <si>
    <t>181111111</t>
  </si>
  <si>
    <t>Plošná úprava terénu do 500 m2 zemina tř 1 až 4 nerovnosti do 100 mm v rovinně a svahu do 1:5</t>
  </si>
  <si>
    <t>181411131</t>
  </si>
  <si>
    <t>Založení parkového trávníku výsevem plochy do 1000 m2 v rovině a ve svahu do 1:5</t>
  </si>
  <si>
    <t>pc</t>
  </si>
  <si>
    <t>00572410</t>
  </si>
  <si>
    <t>osivo směs travní parková</t>
  </si>
  <si>
    <t>kg</t>
  </si>
  <si>
    <t>182301123</t>
  </si>
  <si>
    <t>Rozprostření ornice pl do 500 m2 ve svahu přes 1:5 tl vrstvy do 200 mm</t>
  </si>
  <si>
    <t>183403111</t>
  </si>
  <si>
    <t>Obdělání půdy nakopáním na hloubku do 0,1 m v rovině a svahu do 1:5</t>
  </si>
  <si>
    <t>183403153</t>
  </si>
  <si>
    <t>Obdělání půdy hrabáním v rovině a svahu do 1:5</t>
  </si>
  <si>
    <t>184802111</t>
  </si>
  <si>
    <t>Chemické odplevelení před založením kultury nad 20 m2 postřikem na široko v rovině a svahu do 1:5</t>
  </si>
  <si>
    <t>5</t>
  </si>
  <si>
    <t>Komunikace pozemní</t>
  </si>
  <si>
    <t>451577777</t>
  </si>
  <si>
    <t>Podklad nebo lože pod dlažbu vodorovný nebo do sklonu 1:5 z kameniva těženého tl do 100 mm</t>
  </si>
  <si>
    <t>562451R00</t>
  </si>
  <si>
    <t>Terčík na označení parkovacího stání</t>
  </si>
  <si>
    <t>ks</t>
  </si>
  <si>
    <t>564851111</t>
  </si>
  <si>
    <t>Podklad ze štěrkodrtě ŠD tl 150 mm</t>
  </si>
  <si>
    <t>564871116</t>
  </si>
  <si>
    <t>Podklad ze štěrkodrtě ŠD tl. 300 mm</t>
  </si>
  <si>
    <t>593532113</t>
  </si>
  <si>
    <t>Kladení dlažby z plastových vegetačních dlaždic pozemních komunikací se zámkem tl 60 mm pl 300 m2</t>
  </si>
  <si>
    <t>58337401</t>
  </si>
  <si>
    <t>kamenivo dekorační (kačírek) frakce 8/16</t>
  </si>
  <si>
    <t>56245141</t>
  </si>
  <si>
    <t>dlažba zatravňovací recyklovaný PE, 33 x 33 x 5 cm nosnost 350 t/m2</t>
  </si>
  <si>
    <t>596212212</t>
  </si>
  <si>
    <t>Kladení zámkové dlažby pozemních komunikací tl 80 mm skupiny A pl do 300 m2</t>
  </si>
  <si>
    <t>59245030</t>
  </si>
  <si>
    <t>dlažba skladebná betonová 20x20x8 cm přírodní</t>
  </si>
  <si>
    <t>916131213</t>
  </si>
  <si>
    <t>Osazení silničního obrubníku betonového stojatého s boční opěrou do lože z betonu prostého</t>
  </si>
  <si>
    <t>59217023</t>
  </si>
  <si>
    <t>obrubník betonový chodníkový 100x15x25cm</t>
  </si>
  <si>
    <t>59217030</t>
  </si>
  <si>
    <t>obrubník betonový silniční přechodový 100x15x15-25 cm</t>
  </si>
  <si>
    <t>59217029</t>
  </si>
  <si>
    <t>obrubník betonový silniční nájezdový 100x15x15 cm</t>
  </si>
  <si>
    <t>916991121</t>
  </si>
  <si>
    <t>Lože pod obrubníky, krajníky nebo obruby z dlažebních kostek z betonu prostého</t>
  </si>
  <si>
    <t>938909331</t>
  </si>
  <si>
    <t>Čištění vozovek metením ručně podkladu nebo krytu betonového nebo živičného</t>
  </si>
  <si>
    <t>998</t>
  </si>
  <si>
    <t>Přesun hmot</t>
  </si>
  <si>
    <t>997211511</t>
  </si>
  <si>
    <t>Vodorovná doprava suti po suchu na vzdálenost do 1 km</t>
  </si>
  <si>
    <t>997211519</t>
  </si>
  <si>
    <t>Příplatek ZKD 1 km u vodorovné dopravy suti</t>
  </si>
  <si>
    <t>997211611</t>
  </si>
  <si>
    <t>Nakládání suti na dopravní prostředky pro vodorovnou dopravu</t>
  </si>
  <si>
    <t>997221855</t>
  </si>
  <si>
    <t>Poplatek za uložení na skládce (skládkovné) zeminy a kameniva kód odpadu 170 504</t>
  </si>
  <si>
    <t>997013831</t>
  </si>
  <si>
    <t>Poplatek za uložení na skládce (skládkovné) stavebního odpadu směsného kód odpadu 170 904</t>
  </si>
  <si>
    <t>998223011</t>
  </si>
  <si>
    <t>Přesun hmot pro pozemní komunikace s krytem dlážděným</t>
  </si>
  <si>
    <t>PSV</t>
  </si>
  <si>
    <t>Práce a dodávky PSV</t>
  </si>
  <si>
    <t>767</t>
  </si>
  <si>
    <t>Konstrukce zámečnické</t>
  </si>
  <si>
    <t>R02</t>
  </si>
  <si>
    <t>úprava oplocení</t>
  </si>
  <si>
    <t>kpl</t>
  </si>
  <si>
    <t>998767101</t>
  </si>
  <si>
    <t>Přesun hmot tonážní pro zámečnické konstrukce v objektech v do 6 m</t>
  </si>
  <si>
    <t>VRN</t>
  </si>
  <si>
    <t>Vedlejší rozpočtové náklady</t>
  </si>
  <si>
    <t>030001000</t>
  </si>
  <si>
    <t>Zařízení staveniště</t>
  </si>
  <si>
    <t>034303000</t>
  </si>
  <si>
    <t>Dopravní značení na staveništi</t>
  </si>
  <si>
    <t>034503000</t>
  </si>
  <si>
    <t>Informační tabule na staveništi</t>
  </si>
  <si>
    <t>460010025</t>
  </si>
  <si>
    <t>Vytyčení trasy inženýrských sítí v zastavěném prostoru</t>
  </si>
  <si>
    <t>km</t>
  </si>
  <si>
    <t>043134000</t>
  </si>
  <si>
    <t>Zkoušky zatěžovací</t>
  </si>
  <si>
    <t>013254000</t>
  </si>
  <si>
    <t>Skutečné zaměření stavby</t>
  </si>
  <si>
    <t>9</t>
  </si>
  <si>
    <t>Ostatní konstrukce a práce, bourání</t>
  </si>
  <si>
    <t xml:space="preserve">     &gt;5</t>
  </si>
  <si>
    <t>981511112</t>
  </si>
  <si>
    <t>Demolice konstrukcí objektů zděných na MC postupným rozebíráním</t>
  </si>
  <si>
    <t>981511114</t>
  </si>
  <si>
    <t>Demolice konstrukcí objektů z betonu železového postupným rozebíráním</t>
  </si>
  <si>
    <t>3</t>
  </si>
  <si>
    <t>Svislé a kompletní konstrukce</t>
  </si>
  <si>
    <t>311113131</t>
  </si>
  <si>
    <t>Nosná zeď tl 150 mm z hladkých tvárnic ztraceného bednění včetně výplně z betonu tř. C 16/20</t>
  </si>
  <si>
    <t>311361821</t>
  </si>
  <si>
    <t>Výztuž nosných zdí betonářskou ocelí 10 505</t>
  </si>
  <si>
    <t>411321515</t>
  </si>
  <si>
    <t>Stropy deskové ze ŽB tř. C 20/25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</si>
  <si>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</si>
  <si>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</si>
  <si>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</si>
  <si>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</si>
  <si>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411354311</t>
  </si>
  <si>
    <t>Zřízení podpěrné konstrukce stropů výšky do 4 m tl do 15 cm</t>
  </si>
  <si>
    <t>411354312</t>
  </si>
  <si>
    <t>Odstranění podpěrné konstrukce stropů výšky do 4 m tl do 15 cm</t>
  </si>
  <si>
    <t>411362021</t>
  </si>
  <si>
    <t>Výztuž stropů svařovanými sítěmi Kari</t>
  </si>
  <si>
    <t>711411053</t>
  </si>
  <si>
    <t>Provedení izolace proti vodě za studena na vodorovné ploše krystalickou hydroizolací</t>
  </si>
  <si>
    <t>24551128</t>
  </si>
  <si>
    <t>stěrka hydroizolační dvousložková do mokra</t>
  </si>
  <si>
    <t>767995115</t>
  </si>
  <si>
    <t>Montáž atypických zámečnických konstrukcí hmotnosti do 100 kg</t>
  </si>
  <si>
    <t>R01</t>
  </si>
  <si>
    <t>Vstupní otvor - ocelové vstupní dveře, trvale odvětrané, povrchová úprava pozink, kotvení na chemickou kotvu rozměr 600x900mm</t>
  </si>
  <si>
    <t>767996702</t>
  </si>
  <si>
    <t>Demontáž atypických zámečnických konstrukcí řezáním hmotnosti jednotlivých dílů do 100 kg</t>
  </si>
  <si>
    <t>DPH</t>
  </si>
  <si>
    <t xml:space="preserve"> celkem</t>
  </si>
  <si>
    <t>bez DPH</t>
  </si>
  <si>
    <t>cena</t>
  </si>
  <si>
    <t>celkem</t>
  </si>
  <si>
    <t>název stavby:</t>
  </si>
  <si>
    <t>„Odstavná a manipulační plocha na ul. K. Śliwky v Karviné-Fryštátě (u MMK B)“</t>
  </si>
  <si>
    <t>stavební objekt</t>
  </si>
  <si>
    <t>stavební objekt:</t>
  </si>
  <si>
    <t>SOC-102 šachta CO krytu</t>
  </si>
  <si>
    <t>smluvní vztah:</t>
  </si>
  <si>
    <t>objednatel:</t>
  </si>
  <si>
    <t>statutární město Karviná</t>
  </si>
  <si>
    <t>Fryštátská 72/1, 733 24 Karviná-Fryštát</t>
  </si>
  <si>
    <t>zhotovitel:</t>
  </si>
  <si>
    <t>název:</t>
  </si>
  <si>
    <t>sídlo:</t>
  </si>
  <si>
    <t>IČ:</t>
  </si>
  <si>
    <t>SO C - 101</t>
  </si>
  <si>
    <t xml:space="preserve"> odstavná a manipulační plocha</t>
  </si>
  <si>
    <t>SO C - 102</t>
  </si>
  <si>
    <t>SO C-101 odstavná a manipulační plocha</t>
  </si>
  <si>
    <t>SO C-102 šachta CO krytu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</si>
</sst>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#,##0;"/>
    <numFmt numFmtId="165" formatCode="#,##0.000"/>
    <numFmt numFmtId="166" formatCode="#,##0.00\ &quot;Kč&quot;"/>
  </numFmts>
  <fonts count="11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b/>
      <sz val="8.25"/>
      <color rgb="FF000000"/>
      <name val="Tahoma"/>
      <family val="2"/>
    </font>
    <font>
      <b/>
      <sz val="8.25"/>
      <color rgb="FFFF0000"/>
      <name val="Tahoma"/>
      <family val="2"/>
    </font>
    <font>
      <b/>
      <sz val="8.25"/>
      <color rgb="FF008000"/>
      <name val="Tahoma"/>
      <family val="2"/>
    </font>
    <font>
      <sz val="8.25"/>
      <color rgb="FF0000FF"/>
      <name val="Tahoma"/>
      <family val="2"/>
    </font>
    <font>
      <b/>
      <sz val="8.25"/>
      <color rgb="FF000080"/>
      <name val="Tahoma"/>
      <family val="2"/>
    </font>
    <font>
      <sz val="8.25"/>
      <color rgb="FF008080"/>
      <name val="Tahoma"/>
      <family val="2"/>
    </font>
    <font>
      <sz val="8.25"/>
      <color rgb="FF0065CE"/>
      <name val="Tahoma"/>
      <family val="2"/>
    </font>
    <font>
      <b/>
      <sz val="8.25"/>
      <color rgb="FFFF8000"/>
      <name val="Tahoma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3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Font="1"/>
    <xf numFmtId="0" fontId="2" fillId="2" borderId="1" xfId="0" applyNumberFormat="1" applyFont="1" applyFill="1" applyBorder="1" applyAlignment="1" applyProtection="1">
      <alignment horizontal="right" vertical="center" readingOrder="1"/>
    </xf>
    <xf numFmtId="49" fontId="2" fillId="4" borderId="1" xfId="0" applyNumberFormat="1" applyFont="1" applyFill="1" applyBorder="1" applyAlignment="1" applyProtection="1">
      <alignment horizontal="left" vertical="center" readingOrder="1"/>
    </xf>
    <xf numFmtId="0" fontId="2" fillId="4" borderId="1" xfId="0" applyNumberFormat="1" applyFont="1" applyFill="1" applyBorder="1" applyAlignment="1" applyProtection="1">
      <alignment horizontal="left" vertical="center" readingOrder="1"/>
    </xf>
    <xf numFmtId="49" fontId="2" fillId="4" borderId="1" xfId="0" applyNumberFormat="1" applyFont="1" applyFill="1" applyBorder="1" applyAlignment="1" applyProtection="1">
      <alignment horizontal="center" vertical="center" readingOrder="1"/>
    </xf>
    <xf numFmtId="164" fontId="2" fillId="4" borderId="1" xfId="0" applyNumberFormat="1" applyFont="1" applyFill="1" applyBorder="1" applyAlignment="1" applyProtection="1">
      <alignment horizontal="right" vertical="center" readingOrder="1"/>
    </xf>
    <xf numFmtId="49" fontId="2" fillId="4" borderId="1" xfId="0" applyNumberFormat="1" applyFont="1" applyFill="1" applyBorder="1" applyAlignment="1" applyProtection="1">
      <alignment horizontal="left" vertical="center" wrapText="1" readingOrder="1"/>
    </xf>
    <xf numFmtId="49" fontId="2" fillId="2" borderId="1" xfId="0" applyNumberFormat="1" applyFont="1" applyFill="1" applyBorder="1" applyAlignment="1" applyProtection="1">
      <alignment horizontal="left" vertical="center" readingOrder="1"/>
    </xf>
    <xf numFmtId="165" fontId="3" fillId="2" borderId="1" xfId="0" applyNumberFormat="1" applyFont="1" applyFill="1" applyBorder="1" applyAlignment="1" applyProtection="1">
      <alignment horizontal="right" vertical="center" readingOrder="1"/>
    </xf>
    <xf numFmtId="4" fontId="2" fillId="4" borderId="1" xfId="0" applyNumberFormat="1" applyFont="1" applyFill="1" applyBorder="1" applyAlignment="1" applyProtection="1">
      <alignment horizontal="right" vertical="center" readingOrder="1"/>
    </xf>
    <xf numFmtId="165" fontId="2" fillId="4" borderId="1" xfId="0" applyNumberFormat="1" applyFont="1" applyFill="1" applyBorder="1" applyAlignment="1" applyProtection="1">
      <alignment horizontal="right" vertical="center" readingOrder="1"/>
    </xf>
    <xf numFmtId="0" fontId="1" fillId="2" borderId="1" xfId="0" applyNumberFormat="1" applyFont="1" applyFill="1" applyBorder="1" applyAlignment="1" applyProtection="1">
      <alignment horizontal="right" vertical="center" readingOrder="1"/>
    </xf>
    <xf numFmtId="49" fontId="1" fillId="4" borderId="1" xfId="0" applyNumberFormat="1" applyFont="1" applyFill="1" applyBorder="1" applyAlignment="1" applyProtection="1">
      <alignment horizontal="left" vertical="center" readingOrder="1"/>
    </xf>
    <xf numFmtId="0" fontId="1" fillId="4" borderId="1" xfId="0" applyNumberFormat="1" applyFont="1" applyFill="1" applyBorder="1" applyAlignment="1" applyProtection="1">
      <alignment horizontal="left" vertical="center" readingOrder="1"/>
    </xf>
    <xf numFmtId="49" fontId="4" fillId="4" borderId="1" xfId="0" applyNumberFormat="1" applyFont="1" applyFill="1" applyBorder="1" applyAlignment="1" applyProtection="1">
      <alignment horizontal="center" vertical="center" readingOrder="1"/>
    </xf>
    <xf numFmtId="3" fontId="1" fillId="2" borderId="1" xfId="0" applyNumberFormat="1" applyFont="1" applyFill="1" applyBorder="1" applyAlignment="1" applyProtection="1">
      <alignment horizontal="right" vertical="center" readingOrder="1"/>
    </xf>
    <xf numFmtId="49" fontId="1" fillId="4" borderId="1" xfId="0" applyNumberFormat="1" applyFont="1" applyFill="1" applyBorder="1" applyAlignment="1" applyProtection="1">
      <alignment horizontal="center" vertical="center" readingOrder="1"/>
    </xf>
    <xf numFmtId="49" fontId="1" fillId="2" borderId="1" xfId="0" applyNumberFormat="1" applyFont="1" applyFill="1" applyBorder="1" applyAlignment="1" applyProtection="1">
      <alignment horizontal="left" vertical="center" wrapText="1" readingOrder="1"/>
    </xf>
    <xf numFmtId="49" fontId="1" fillId="2" borderId="1" xfId="0" applyNumberFormat="1" applyFont="1" applyFill="1" applyBorder="1" applyAlignment="1" applyProtection="1">
      <alignment horizontal="left" vertical="center" readingOrder="1"/>
    </xf>
    <xf numFmtId="165" fontId="1" fillId="2" borderId="1" xfId="0" applyNumberFormat="1" applyFont="1" applyFill="1" applyBorder="1" applyAlignment="1" applyProtection="1">
      <alignment horizontal="right" vertical="center" readingOrder="1"/>
    </xf>
    <xf numFmtId="4" fontId="1" fillId="2" borderId="1" xfId="0" applyNumberFormat="1" applyFont="1" applyFill="1" applyBorder="1" applyAlignment="1" applyProtection="1">
      <alignment horizontal="right" vertical="center" readingOrder="1"/>
    </xf>
    <xf numFmtId="165" fontId="1" fillId="4" borderId="1" xfId="0" applyNumberFormat="1" applyFont="1" applyFill="1" applyBorder="1" applyAlignment="1" applyProtection="1">
      <alignment horizontal="right" vertical="center" readingOrder="1"/>
    </xf>
    <xf numFmtId="165" fontId="5" fillId="2" borderId="1" xfId="0" applyNumberFormat="1" applyFont="1" applyFill="1" applyBorder="1" applyAlignment="1" applyProtection="1">
      <alignment horizontal="right" vertical="center" readingOrder="1"/>
    </xf>
    <xf numFmtId="49" fontId="6" fillId="4" borderId="1" xfId="0" applyNumberFormat="1" applyFont="1" applyFill="1" applyBorder="1" applyAlignment="1" applyProtection="1">
      <alignment horizontal="center" vertical="center" readingOrder="1"/>
    </xf>
    <xf numFmtId="4" fontId="7" fillId="2" borderId="1" xfId="0" applyNumberFormat="1" applyFont="1" applyFill="1" applyBorder="1" applyAlignment="1" applyProtection="1">
      <alignment horizontal="right" vertical="center" readingOrder="1"/>
    </xf>
    <xf numFmtId="49" fontId="8" fillId="2" borderId="1" xfId="0" applyNumberFormat="1" applyFont="1" applyFill="1" applyBorder="1" applyAlignment="1" applyProtection="1">
      <alignment horizontal="left" vertical="center" wrapText="1" readingOrder="1"/>
    </xf>
    <xf numFmtId="49" fontId="9" fillId="4" borderId="1" xfId="0" applyNumberFormat="1" applyFont="1" applyFill="1" applyBorder="1" applyAlignment="1" applyProtection="1">
      <alignment horizontal="center" vertical="center" readingOrder="1"/>
    </xf>
    <xf numFmtId="165" fontId="7" fillId="2" borderId="1" xfId="0" applyNumberFormat="1" applyFont="1" applyFill="1" applyBorder="1" applyAlignment="1" applyProtection="1">
      <alignment horizontal="right" vertical="center" readingOrder="1"/>
    </xf>
    <xf numFmtId="166" fontId="0" fillId="0" borderId="0" xfId="0" applyNumberFormat="1"/>
    <xf numFmtId="0" fontId="0" fillId="0" borderId="0" xfId="0" applyAlignment="1">
      <alignment wrapText="1"/>
    </xf>
    <xf numFmtId="166" fontId="0" fillId="5" borderId="2" xfId="0" applyNumberFormat="1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66" fontId="0" fillId="0" borderId="2" xfId="0" applyNumberFormat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5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0"/>
  <sheetViews>
    <sheetView tabSelected="1" workbookViewId="0">
      <selection activeCell="F10" sqref="F10"/>
    </sheetView>
  </sheetViews>
  <sheetFormatPr defaultRowHeight="15" x14ac:dyDescent="0.25"/>
  <cols>
    <col min="1" max="1" width="14.5703125" customWidth="1"/>
    <col min="2" max="2" width="10.28515625" customWidth="1"/>
    <col min="3" max="3" width="37.5703125" customWidth="1"/>
    <col min="4" max="6" width="16.28515625" customWidth="1"/>
  </cols>
  <sheetData>
    <row r="2" spans="1:7" x14ac:dyDescent="0.25">
      <c r="A2" t="s">
        <v>205</v>
      </c>
      <c r="B2" s="40" t="s">
        <v>206</v>
      </c>
      <c r="C2" s="40"/>
      <c r="D2" s="40"/>
      <c r="E2" s="40"/>
      <c r="F2" s="40"/>
      <c r="G2" s="40"/>
    </row>
    <row r="4" spans="1:7" x14ac:dyDescent="0.25">
      <c r="A4" t="s">
        <v>210</v>
      </c>
    </row>
    <row r="6" spans="1:7" x14ac:dyDescent="0.25">
      <c r="A6" t="s">
        <v>211</v>
      </c>
      <c r="B6" t="s">
        <v>215</v>
      </c>
      <c r="C6" t="s">
        <v>212</v>
      </c>
    </row>
    <row r="7" spans="1:7" x14ac:dyDescent="0.25">
      <c r="B7" t="s">
        <v>216</v>
      </c>
      <c r="C7" t="s">
        <v>213</v>
      </c>
    </row>
    <row r="8" spans="1:7" x14ac:dyDescent="0.25">
      <c r="B8" t="s">
        <v>217</v>
      </c>
      <c r="C8" s="34">
        <v>297534</v>
      </c>
    </row>
    <row r="10" spans="1:7" x14ac:dyDescent="0.25">
      <c r="A10" t="s">
        <v>214</v>
      </c>
      <c r="B10" t="s">
        <v>215</v>
      </c>
    </row>
    <row r="11" spans="1:7" x14ac:dyDescent="0.25">
      <c r="B11" t="s">
        <v>216</v>
      </c>
    </row>
    <row r="12" spans="1:7" x14ac:dyDescent="0.25">
      <c r="B12" t="s">
        <v>217</v>
      </c>
    </row>
    <row r="15" spans="1:7" ht="18" customHeight="1" x14ac:dyDescent="0.25">
      <c r="B15" s="41" t="s">
        <v>207</v>
      </c>
      <c r="C15" s="41"/>
      <c r="D15" s="39" t="s">
        <v>203</v>
      </c>
      <c r="E15" s="39"/>
      <c r="F15" s="39"/>
    </row>
    <row r="16" spans="1:7" x14ac:dyDescent="0.25">
      <c r="B16" s="41"/>
      <c r="C16" s="41"/>
      <c r="D16" s="33" t="s">
        <v>202</v>
      </c>
      <c r="E16" s="33" t="s">
        <v>200</v>
      </c>
      <c r="F16" s="33" t="s">
        <v>201</v>
      </c>
    </row>
    <row r="17" spans="2:6" s="35" customFormat="1" ht="28.5" customHeight="1" x14ac:dyDescent="0.25">
      <c r="B17" s="36" t="s">
        <v>218</v>
      </c>
      <c r="C17" s="36" t="s">
        <v>219</v>
      </c>
      <c r="D17" s="37">
        <f>plocha!M9</f>
        <v>0</v>
      </c>
      <c r="E17" s="37">
        <f>D17*0.21</f>
        <v>0</v>
      </c>
      <c r="F17" s="37">
        <f>D17+E17</f>
        <v>0</v>
      </c>
    </row>
    <row r="18" spans="2:6" s="35" customFormat="1" ht="28.5" customHeight="1" x14ac:dyDescent="0.25">
      <c r="B18" s="36" t="s">
        <v>220</v>
      </c>
      <c r="C18" s="36" t="s">
        <v>209</v>
      </c>
      <c r="D18" s="37">
        <f>šachta!M8</f>
        <v>0</v>
      </c>
      <c r="E18" s="37">
        <f t="shared" ref="E18:E19" si="0">D18*0.21</f>
        <v>0</v>
      </c>
      <c r="F18" s="37">
        <f t="shared" ref="F18:F19" si="1">D18+E18</f>
        <v>0</v>
      </c>
    </row>
    <row r="19" spans="2:6" s="31" customFormat="1" ht="28.5" customHeight="1" x14ac:dyDescent="0.25">
      <c r="B19" s="38" t="s">
        <v>204</v>
      </c>
      <c r="C19" s="38"/>
      <c r="D19" s="32">
        <f>D17+D18</f>
        <v>0</v>
      </c>
      <c r="E19" s="32">
        <f t="shared" si="0"/>
        <v>0</v>
      </c>
      <c r="F19" s="32">
        <f t="shared" si="1"/>
        <v>0</v>
      </c>
    </row>
    <row r="20" spans="2:6" x14ac:dyDescent="0.25">
      <c r="E20" s="30"/>
    </row>
  </sheetData>
  <mergeCells count="4">
    <mergeCell ref="B19:C19"/>
    <mergeCell ref="D15:F15"/>
    <mergeCell ref="B2:G2"/>
    <mergeCell ref="B15:C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27BC4-E219-47DF-9484-E9F1A8FE59FF}">
  <sheetPr>
    <outlinePr summaryBelow="0"/>
  </sheetPr>
  <dimension ref="A2:O71"/>
  <sheetViews>
    <sheetView showGridLines="0" workbookViewId="0">
      <selection activeCell="L5" sqref="L5"/>
    </sheetView>
  </sheetViews>
  <sheetFormatPr defaultRowHeight="15" x14ac:dyDescent="0.25"/>
  <cols>
    <col min="1" max="1" width="4.28515625" style="2" customWidth="1"/>
    <col min="2" max="2" width="3.28515625" style="2" customWidth="1"/>
    <col min="3" max="3" width="6.140625" style="2" customWidth="1"/>
    <col min="4" max="4" width="4.42578125" style="2" customWidth="1"/>
    <col min="5" max="5" width="4.5703125" style="2" customWidth="1"/>
    <col min="6" max="6" width="4.28515625" style="2" customWidth="1"/>
    <col min="7" max="7" width="8.140625" style="2" customWidth="1"/>
    <col min="8" max="8" width="13.7109375" style="2" customWidth="1"/>
    <col min="9" max="9" width="50.42578125" style="2" customWidth="1"/>
    <col min="10" max="10" width="4.5703125" style="2" customWidth="1"/>
    <col min="11" max="11" width="10.7109375" style="2" customWidth="1"/>
    <col min="12" max="12" width="12.28515625" style="2" customWidth="1"/>
    <col min="13" max="13" width="14" style="2" customWidth="1"/>
    <col min="14" max="15" width="10.7109375" style="2" customWidth="1"/>
    <col min="16" max="250" width="9.140625" style="2"/>
    <col min="251" max="251" width="4.28515625" style="2" customWidth="1"/>
    <col min="252" max="252" width="3.28515625" style="2" customWidth="1"/>
    <col min="253" max="253" width="6.140625" style="2" customWidth="1"/>
    <col min="254" max="254" width="4.42578125" style="2" customWidth="1"/>
    <col min="255" max="255" width="4.5703125" style="2" customWidth="1"/>
    <col min="256" max="256" width="4.28515625" style="2" customWidth="1"/>
    <col min="257" max="257" width="8.140625" style="2" customWidth="1"/>
    <col min="258" max="258" width="13.7109375" style="2" customWidth="1"/>
    <col min="259" max="259" width="50.42578125" style="2" customWidth="1"/>
    <col min="260" max="260" width="4.5703125" style="2" customWidth="1"/>
    <col min="261" max="261" width="10.7109375" style="2" customWidth="1"/>
    <col min="262" max="262" width="12.28515625" style="2" customWidth="1"/>
    <col min="263" max="263" width="7.42578125" style="2" customWidth="1"/>
    <col min="264" max="264" width="14" style="2" customWidth="1"/>
    <col min="265" max="267" width="10.7109375" style="2" customWidth="1"/>
    <col min="268" max="268" width="5.7109375" style="2" customWidth="1"/>
    <col min="269" max="269" width="13.5703125" style="2" customWidth="1"/>
    <col min="270" max="270" width="22.5703125" style="2" customWidth="1"/>
    <col min="271" max="271" width="17.140625" style="2" customWidth="1"/>
    <col min="272" max="506" width="9.140625" style="2"/>
    <col min="507" max="507" width="4.28515625" style="2" customWidth="1"/>
    <col min="508" max="508" width="3.28515625" style="2" customWidth="1"/>
    <col min="509" max="509" width="6.140625" style="2" customWidth="1"/>
    <col min="510" max="510" width="4.42578125" style="2" customWidth="1"/>
    <col min="511" max="511" width="4.5703125" style="2" customWidth="1"/>
    <col min="512" max="512" width="4.28515625" style="2" customWidth="1"/>
    <col min="513" max="513" width="8.140625" style="2" customWidth="1"/>
    <col min="514" max="514" width="13.7109375" style="2" customWidth="1"/>
    <col min="515" max="515" width="50.42578125" style="2" customWidth="1"/>
    <col min="516" max="516" width="4.5703125" style="2" customWidth="1"/>
    <col min="517" max="517" width="10.7109375" style="2" customWidth="1"/>
    <col min="518" max="518" width="12.28515625" style="2" customWidth="1"/>
    <col min="519" max="519" width="7.42578125" style="2" customWidth="1"/>
    <col min="520" max="520" width="14" style="2" customWidth="1"/>
    <col min="521" max="523" width="10.7109375" style="2" customWidth="1"/>
    <col min="524" max="524" width="5.7109375" style="2" customWidth="1"/>
    <col min="525" max="525" width="13.5703125" style="2" customWidth="1"/>
    <col min="526" max="526" width="22.5703125" style="2" customWidth="1"/>
    <col min="527" max="527" width="17.140625" style="2" customWidth="1"/>
    <col min="528" max="762" width="9.140625" style="2"/>
    <col min="763" max="763" width="4.28515625" style="2" customWidth="1"/>
    <col min="764" max="764" width="3.28515625" style="2" customWidth="1"/>
    <col min="765" max="765" width="6.140625" style="2" customWidth="1"/>
    <col min="766" max="766" width="4.42578125" style="2" customWidth="1"/>
    <col min="767" max="767" width="4.5703125" style="2" customWidth="1"/>
    <col min="768" max="768" width="4.28515625" style="2" customWidth="1"/>
    <col min="769" max="769" width="8.140625" style="2" customWidth="1"/>
    <col min="770" max="770" width="13.7109375" style="2" customWidth="1"/>
    <col min="771" max="771" width="50.42578125" style="2" customWidth="1"/>
    <col min="772" max="772" width="4.5703125" style="2" customWidth="1"/>
    <col min="773" max="773" width="10.7109375" style="2" customWidth="1"/>
    <col min="774" max="774" width="12.28515625" style="2" customWidth="1"/>
    <col min="775" max="775" width="7.42578125" style="2" customWidth="1"/>
    <col min="776" max="776" width="14" style="2" customWidth="1"/>
    <col min="777" max="779" width="10.7109375" style="2" customWidth="1"/>
    <col min="780" max="780" width="5.7109375" style="2" customWidth="1"/>
    <col min="781" max="781" width="13.5703125" style="2" customWidth="1"/>
    <col min="782" max="782" width="22.5703125" style="2" customWidth="1"/>
    <col min="783" max="783" width="17.140625" style="2" customWidth="1"/>
    <col min="784" max="1018" width="9.140625" style="2"/>
    <col min="1019" max="1019" width="4.28515625" style="2" customWidth="1"/>
    <col min="1020" max="1020" width="3.28515625" style="2" customWidth="1"/>
    <col min="1021" max="1021" width="6.140625" style="2" customWidth="1"/>
    <col min="1022" max="1022" width="4.42578125" style="2" customWidth="1"/>
    <col min="1023" max="1023" width="4.5703125" style="2" customWidth="1"/>
    <col min="1024" max="1024" width="4.28515625" style="2" customWidth="1"/>
    <col min="1025" max="1025" width="8.140625" style="2" customWidth="1"/>
    <col min="1026" max="1026" width="13.7109375" style="2" customWidth="1"/>
    <col min="1027" max="1027" width="50.42578125" style="2" customWidth="1"/>
    <col min="1028" max="1028" width="4.5703125" style="2" customWidth="1"/>
    <col min="1029" max="1029" width="10.7109375" style="2" customWidth="1"/>
    <col min="1030" max="1030" width="12.28515625" style="2" customWidth="1"/>
    <col min="1031" max="1031" width="7.42578125" style="2" customWidth="1"/>
    <col min="1032" max="1032" width="14" style="2" customWidth="1"/>
    <col min="1033" max="1035" width="10.7109375" style="2" customWidth="1"/>
    <col min="1036" max="1036" width="5.7109375" style="2" customWidth="1"/>
    <col min="1037" max="1037" width="13.5703125" style="2" customWidth="1"/>
    <col min="1038" max="1038" width="22.5703125" style="2" customWidth="1"/>
    <col min="1039" max="1039" width="17.140625" style="2" customWidth="1"/>
    <col min="1040" max="1274" width="9.140625" style="2"/>
    <col min="1275" max="1275" width="4.28515625" style="2" customWidth="1"/>
    <col min="1276" max="1276" width="3.28515625" style="2" customWidth="1"/>
    <col min="1277" max="1277" width="6.140625" style="2" customWidth="1"/>
    <col min="1278" max="1278" width="4.42578125" style="2" customWidth="1"/>
    <col min="1279" max="1279" width="4.5703125" style="2" customWidth="1"/>
    <col min="1280" max="1280" width="4.28515625" style="2" customWidth="1"/>
    <col min="1281" max="1281" width="8.140625" style="2" customWidth="1"/>
    <col min="1282" max="1282" width="13.7109375" style="2" customWidth="1"/>
    <col min="1283" max="1283" width="50.42578125" style="2" customWidth="1"/>
    <col min="1284" max="1284" width="4.5703125" style="2" customWidth="1"/>
    <col min="1285" max="1285" width="10.7109375" style="2" customWidth="1"/>
    <col min="1286" max="1286" width="12.28515625" style="2" customWidth="1"/>
    <col min="1287" max="1287" width="7.42578125" style="2" customWidth="1"/>
    <col min="1288" max="1288" width="14" style="2" customWidth="1"/>
    <col min="1289" max="1291" width="10.7109375" style="2" customWidth="1"/>
    <col min="1292" max="1292" width="5.7109375" style="2" customWidth="1"/>
    <col min="1293" max="1293" width="13.5703125" style="2" customWidth="1"/>
    <col min="1294" max="1294" width="22.5703125" style="2" customWidth="1"/>
    <col min="1295" max="1295" width="17.140625" style="2" customWidth="1"/>
    <col min="1296" max="1530" width="9.140625" style="2"/>
    <col min="1531" max="1531" width="4.28515625" style="2" customWidth="1"/>
    <col min="1532" max="1532" width="3.28515625" style="2" customWidth="1"/>
    <col min="1533" max="1533" width="6.140625" style="2" customWidth="1"/>
    <col min="1534" max="1534" width="4.42578125" style="2" customWidth="1"/>
    <col min="1535" max="1535" width="4.5703125" style="2" customWidth="1"/>
    <col min="1536" max="1536" width="4.28515625" style="2" customWidth="1"/>
    <col min="1537" max="1537" width="8.140625" style="2" customWidth="1"/>
    <col min="1538" max="1538" width="13.7109375" style="2" customWidth="1"/>
    <col min="1539" max="1539" width="50.42578125" style="2" customWidth="1"/>
    <col min="1540" max="1540" width="4.5703125" style="2" customWidth="1"/>
    <col min="1541" max="1541" width="10.7109375" style="2" customWidth="1"/>
    <col min="1542" max="1542" width="12.28515625" style="2" customWidth="1"/>
    <col min="1543" max="1543" width="7.42578125" style="2" customWidth="1"/>
    <col min="1544" max="1544" width="14" style="2" customWidth="1"/>
    <col min="1545" max="1547" width="10.7109375" style="2" customWidth="1"/>
    <col min="1548" max="1548" width="5.7109375" style="2" customWidth="1"/>
    <col min="1549" max="1549" width="13.5703125" style="2" customWidth="1"/>
    <col min="1550" max="1550" width="22.5703125" style="2" customWidth="1"/>
    <col min="1551" max="1551" width="17.140625" style="2" customWidth="1"/>
    <col min="1552" max="1786" width="9.140625" style="2"/>
    <col min="1787" max="1787" width="4.28515625" style="2" customWidth="1"/>
    <col min="1788" max="1788" width="3.28515625" style="2" customWidth="1"/>
    <col min="1789" max="1789" width="6.140625" style="2" customWidth="1"/>
    <col min="1790" max="1790" width="4.42578125" style="2" customWidth="1"/>
    <col min="1791" max="1791" width="4.5703125" style="2" customWidth="1"/>
    <col min="1792" max="1792" width="4.28515625" style="2" customWidth="1"/>
    <col min="1793" max="1793" width="8.140625" style="2" customWidth="1"/>
    <col min="1794" max="1794" width="13.7109375" style="2" customWidth="1"/>
    <col min="1795" max="1795" width="50.42578125" style="2" customWidth="1"/>
    <col min="1796" max="1796" width="4.5703125" style="2" customWidth="1"/>
    <col min="1797" max="1797" width="10.7109375" style="2" customWidth="1"/>
    <col min="1798" max="1798" width="12.28515625" style="2" customWidth="1"/>
    <col min="1799" max="1799" width="7.42578125" style="2" customWidth="1"/>
    <col min="1800" max="1800" width="14" style="2" customWidth="1"/>
    <col min="1801" max="1803" width="10.7109375" style="2" customWidth="1"/>
    <col min="1804" max="1804" width="5.7109375" style="2" customWidth="1"/>
    <col min="1805" max="1805" width="13.5703125" style="2" customWidth="1"/>
    <col min="1806" max="1806" width="22.5703125" style="2" customWidth="1"/>
    <col min="1807" max="1807" width="17.140625" style="2" customWidth="1"/>
    <col min="1808" max="2042" width="9.140625" style="2"/>
    <col min="2043" max="2043" width="4.28515625" style="2" customWidth="1"/>
    <col min="2044" max="2044" width="3.28515625" style="2" customWidth="1"/>
    <col min="2045" max="2045" width="6.140625" style="2" customWidth="1"/>
    <col min="2046" max="2046" width="4.42578125" style="2" customWidth="1"/>
    <col min="2047" max="2047" width="4.5703125" style="2" customWidth="1"/>
    <col min="2048" max="2048" width="4.28515625" style="2" customWidth="1"/>
    <col min="2049" max="2049" width="8.140625" style="2" customWidth="1"/>
    <col min="2050" max="2050" width="13.7109375" style="2" customWidth="1"/>
    <col min="2051" max="2051" width="50.42578125" style="2" customWidth="1"/>
    <col min="2052" max="2052" width="4.5703125" style="2" customWidth="1"/>
    <col min="2053" max="2053" width="10.7109375" style="2" customWidth="1"/>
    <col min="2054" max="2054" width="12.28515625" style="2" customWidth="1"/>
    <col min="2055" max="2055" width="7.42578125" style="2" customWidth="1"/>
    <col min="2056" max="2056" width="14" style="2" customWidth="1"/>
    <col min="2057" max="2059" width="10.7109375" style="2" customWidth="1"/>
    <col min="2060" max="2060" width="5.7109375" style="2" customWidth="1"/>
    <col min="2061" max="2061" width="13.5703125" style="2" customWidth="1"/>
    <col min="2062" max="2062" width="22.5703125" style="2" customWidth="1"/>
    <col min="2063" max="2063" width="17.140625" style="2" customWidth="1"/>
    <col min="2064" max="2298" width="9.140625" style="2"/>
    <col min="2299" max="2299" width="4.28515625" style="2" customWidth="1"/>
    <col min="2300" max="2300" width="3.28515625" style="2" customWidth="1"/>
    <col min="2301" max="2301" width="6.140625" style="2" customWidth="1"/>
    <col min="2302" max="2302" width="4.42578125" style="2" customWidth="1"/>
    <col min="2303" max="2303" width="4.5703125" style="2" customWidth="1"/>
    <col min="2304" max="2304" width="4.28515625" style="2" customWidth="1"/>
    <col min="2305" max="2305" width="8.140625" style="2" customWidth="1"/>
    <col min="2306" max="2306" width="13.7109375" style="2" customWidth="1"/>
    <col min="2307" max="2307" width="50.42578125" style="2" customWidth="1"/>
    <col min="2308" max="2308" width="4.5703125" style="2" customWidth="1"/>
    <col min="2309" max="2309" width="10.7109375" style="2" customWidth="1"/>
    <col min="2310" max="2310" width="12.28515625" style="2" customWidth="1"/>
    <col min="2311" max="2311" width="7.42578125" style="2" customWidth="1"/>
    <col min="2312" max="2312" width="14" style="2" customWidth="1"/>
    <col min="2313" max="2315" width="10.7109375" style="2" customWidth="1"/>
    <col min="2316" max="2316" width="5.7109375" style="2" customWidth="1"/>
    <col min="2317" max="2317" width="13.5703125" style="2" customWidth="1"/>
    <col min="2318" max="2318" width="22.5703125" style="2" customWidth="1"/>
    <col min="2319" max="2319" width="17.140625" style="2" customWidth="1"/>
    <col min="2320" max="2554" width="9.140625" style="2"/>
    <col min="2555" max="2555" width="4.28515625" style="2" customWidth="1"/>
    <col min="2556" max="2556" width="3.28515625" style="2" customWidth="1"/>
    <col min="2557" max="2557" width="6.140625" style="2" customWidth="1"/>
    <col min="2558" max="2558" width="4.42578125" style="2" customWidth="1"/>
    <col min="2559" max="2559" width="4.5703125" style="2" customWidth="1"/>
    <col min="2560" max="2560" width="4.28515625" style="2" customWidth="1"/>
    <col min="2561" max="2561" width="8.140625" style="2" customWidth="1"/>
    <col min="2562" max="2562" width="13.7109375" style="2" customWidth="1"/>
    <col min="2563" max="2563" width="50.42578125" style="2" customWidth="1"/>
    <col min="2564" max="2564" width="4.5703125" style="2" customWidth="1"/>
    <col min="2565" max="2565" width="10.7109375" style="2" customWidth="1"/>
    <col min="2566" max="2566" width="12.28515625" style="2" customWidth="1"/>
    <col min="2567" max="2567" width="7.42578125" style="2" customWidth="1"/>
    <col min="2568" max="2568" width="14" style="2" customWidth="1"/>
    <col min="2569" max="2571" width="10.7109375" style="2" customWidth="1"/>
    <col min="2572" max="2572" width="5.7109375" style="2" customWidth="1"/>
    <col min="2573" max="2573" width="13.5703125" style="2" customWidth="1"/>
    <col min="2574" max="2574" width="22.5703125" style="2" customWidth="1"/>
    <col min="2575" max="2575" width="17.140625" style="2" customWidth="1"/>
    <col min="2576" max="2810" width="9.140625" style="2"/>
    <col min="2811" max="2811" width="4.28515625" style="2" customWidth="1"/>
    <col min="2812" max="2812" width="3.28515625" style="2" customWidth="1"/>
    <col min="2813" max="2813" width="6.140625" style="2" customWidth="1"/>
    <col min="2814" max="2814" width="4.42578125" style="2" customWidth="1"/>
    <col min="2815" max="2815" width="4.5703125" style="2" customWidth="1"/>
    <col min="2816" max="2816" width="4.28515625" style="2" customWidth="1"/>
    <col min="2817" max="2817" width="8.140625" style="2" customWidth="1"/>
    <col min="2818" max="2818" width="13.7109375" style="2" customWidth="1"/>
    <col min="2819" max="2819" width="50.42578125" style="2" customWidth="1"/>
    <col min="2820" max="2820" width="4.5703125" style="2" customWidth="1"/>
    <col min="2821" max="2821" width="10.7109375" style="2" customWidth="1"/>
    <col min="2822" max="2822" width="12.28515625" style="2" customWidth="1"/>
    <col min="2823" max="2823" width="7.42578125" style="2" customWidth="1"/>
    <col min="2824" max="2824" width="14" style="2" customWidth="1"/>
    <col min="2825" max="2827" width="10.7109375" style="2" customWidth="1"/>
    <col min="2828" max="2828" width="5.7109375" style="2" customWidth="1"/>
    <col min="2829" max="2829" width="13.5703125" style="2" customWidth="1"/>
    <col min="2830" max="2830" width="22.5703125" style="2" customWidth="1"/>
    <col min="2831" max="2831" width="17.140625" style="2" customWidth="1"/>
    <col min="2832" max="3066" width="9.140625" style="2"/>
    <col min="3067" max="3067" width="4.28515625" style="2" customWidth="1"/>
    <col min="3068" max="3068" width="3.28515625" style="2" customWidth="1"/>
    <col min="3069" max="3069" width="6.140625" style="2" customWidth="1"/>
    <col min="3070" max="3070" width="4.42578125" style="2" customWidth="1"/>
    <col min="3071" max="3071" width="4.5703125" style="2" customWidth="1"/>
    <col min="3072" max="3072" width="4.28515625" style="2" customWidth="1"/>
    <col min="3073" max="3073" width="8.140625" style="2" customWidth="1"/>
    <col min="3074" max="3074" width="13.7109375" style="2" customWidth="1"/>
    <col min="3075" max="3075" width="50.42578125" style="2" customWidth="1"/>
    <col min="3076" max="3076" width="4.5703125" style="2" customWidth="1"/>
    <col min="3077" max="3077" width="10.7109375" style="2" customWidth="1"/>
    <col min="3078" max="3078" width="12.28515625" style="2" customWidth="1"/>
    <col min="3079" max="3079" width="7.42578125" style="2" customWidth="1"/>
    <col min="3080" max="3080" width="14" style="2" customWidth="1"/>
    <col min="3081" max="3083" width="10.7109375" style="2" customWidth="1"/>
    <col min="3084" max="3084" width="5.7109375" style="2" customWidth="1"/>
    <col min="3085" max="3085" width="13.5703125" style="2" customWidth="1"/>
    <col min="3086" max="3086" width="22.5703125" style="2" customWidth="1"/>
    <col min="3087" max="3087" width="17.140625" style="2" customWidth="1"/>
    <col min="3088" max="3322" width="9.140625" style="2"/>
    <col min="3323" max="3323" width="4.28515625" style="2" customWidth="1"/>
    <col min="3324" max="3324" width="3.28515625" style="2" customWidth="1"/>
    <col min="3325" max="3325" width="6.140625" style="2" customWidth="1"/>
    <col min="3326" max="3326" width="4.42578125" style="2" customWidth="1"/>
    <col min="3327" max="3327" width="4.5703125" style="2" customWidth="1"/>
    <col min="3328" max="3328" width="4.28515625" style="2" customWidth="1"/>
    <col min="3329" max="3329" width="8.140625" style="2" customWidth="1"/>
    <col min="3330" max="3330" width="13.7109375" style="2" customWidth="1"/>
    <col min="3331" max="3331" width="50.42578125" style="2" customWidth="1"/>
    <col min="3332" max="3332" width="4.5703125" style="2" customWidth="1"/>
    <col min="3333" max="3333" width="10.7109375" style="2" customWidth="1"/>
    <col min="3334" max="3334" width="12.28515625" style="2" customWidth="1"/>
    <col min="3335" max="3335" width="7.42578125" style="2" customWidth="1"/>
    <col min="3336" max="3336" width="14" style="2" customWidth="1"/>
    <col min="3337" max="3339" width="10.7109375" style="2" customWidth="1"/>
    <col min="3340" max="3340" width="5.7109375" style="2" customWidth="1"/>
    <col min="3341" max="3341" width="13.5703125" style="2" customWidth="1"/>
    <col min="3342" max="3342" width="22.5703125" style="2" customWidth="1"/>
    <col min="3343" max="3343" width="17.140625" style="2" customWidth="1"/>
    <col min="3344" max="3578" width="9.140625" style="2"/>
    <col min="3579" max="3579" width="4.28515625" style="2" customWidth="1"/>
    <col min="3580" max="3580" width="3.28515625" style="2" customWidth="1"/>
    <col min="3581" max="3581" width="6.140625" style="2" customWidth="1"/>
    <col min="3582" max="3582" width="4.42578125" style="2" customWidth="1"/>
    <col min="3583" max="3583" width="4.5703125" style="2" customWidth="1"/>
    <col min="3584" max="3584" width="4.28515625" style="2" customWidth="1"/>
    <col min="3585" max="3585" width="8.140625" style="2" customWidth="1"/>
    <col min="3586" max="3586" width="13.7109375" style="2" customWidth="1"/>
    <col min="3587" max="3587" width="50.42578125" style="2" customWidth="1"/>
    <col min="3588" max="3588" width="4.5703125" style="2" customWidth="1"/>
    <col min="3589" max="3589" width="10.7109375" style="2" customWidth="1"/>
    <col min="3590" max="3590" width="12.28515625" style="2" customWidth="1"/>
    <col min="3591" max="3591" width="7.42578125" style="2" customWidth="1"/>
    <col min="3592" max="3592" width="14" style="2" customWidth="1"/>
    <col min="3593" max="3595" width="10.7109375" style="2" customWidth="1"/>
    <col min="3596" max="3596" width="5.7109375" style="2" customWidth="1"/>
    <col min="3597" max="3597" width="13.5703125" style="2" customWidth="1"/>
    <col min="3598" max="3598" width="22.5703125" style="2" customWidth="1"/>
    <col min="3599" max="3599" width="17.140625" style="2" customWidth="1"/>
    <col min="3600" max="3834" width="9.140625" style="2"/>
    <col min="3835" max="3835" width="4.28515625" style="2" customWidth="1"/>
    <col min="3836" max="3836" width="3.28515625" style="2" customWidth="1"/>
    <col min="3837" max="3837" width="6.140625" style="2" customWidth="1"/>
    <col min="3838" max="3838" width="4.42578125" style="2" customWidth="1"/>
    <col min="3839" max="3839" width="4.5703125" style="2" customWidth="1"/>
    <col min="3840" max="3840" width="4.28515625" style="2" customWidth="1"/>
    <col min="3841" max="3841" width="8.140625" style="2" customWidth="1"/>
    <col min="3842" max="3842" width="13.7109375" style="2" customWidth="1"/>
    <col min="3843" max="3843" width="50.42578125" style="2" customWidth="1"/>
    <col min="3844" max="3844" width="4.5703125" style="2" customWidth="1"/>
    <col min="3845" max="3845" width="10.7109375" style="2" customWidth="1"/>
    <col min="3846" max="3846" width="12.28515625" style="2" customWidth="1"/>
    <col min="3847" max="3847" width="7.42578125" style="2" customWidth="1"/>
    <col min="3848" max="3848" width="14" style="2" customWidth="1"/>
    <col min="3849" max="3851" width="10.7109375" style="2" customWidth="1"/>
    <col min="3852" max="3852" width="5.7109375" style="2" customWidth="1"/>
    <col min="3853" max="3853" width="13.5703125" style="2" customWidth="1"/>
    <col min="3854" max="3854" width="22.5703125" style="2" customWidth="1"/>
    <col min="3855" max="3855" width="17.140625" style="2" customWidth="1"/>
    <col min="3856" max="4090" width="9.140625" style="2"/>
    <col min="4091" max="4091" width="4.28515625" style="2" customWidth="1"/>
    <col min="4092" max="4092" width="3.28515625" style="2" customWidth="1"/>
    <col min="4093" max="4093" width="6.140625" style="2" customWidth="1"/>
    <col min="4094" max="4094" width="4.42578125" style="2" customWidth="1"/>
    <col min="4095" max="4095" width="4.5703125" style="2" customWidth="1"/>
    <col min="4096" max="4096" width="4.28515625" style="2" customWidth="1"/>
    <col min="4097" max="4097" width="8.140625" style="2" customWidth="1"/>
    <col min="4098" max="4098" width="13.7109375" style="2" customWidth="1"/>
    <col min="4099" max="4099" width="50.42578125" style="2" customWidth="1"/>
    <col min="4100" max="4100" width="4.5703125" style="2" customWidth="1"/>
    <col min="4101" max="4101" width="10.7109375" style="2" customWidth="1"/>
    <col min="4102" max="4102" width="12.28515625" style="2" customWidth="1"/>
    <col min="4103" max="4103" width="7.42578125" style="2" customWidth="1"/>
    <col min="4104" max="4104" width="14" style="2" customWidth="1"/>
    <col min="4105" max="4107" width="10.7109375" style="2" customWidth="1"/>
    <col min="4108" max="4108" width="5.7109375" style="2" customWidth="1"/>
    <col min="4109" max="4109" width="13.5703125" style="2" customWidth="1"/>
    <col min="4110" max="4110" width="22.5703125" style="2" customWidth="1"/>
    <col min="4111" max="4111" width="17.140625" style="2" customWidth="1"/>
    <col min="4112" max="4346" width="9.140625" style="2"/>
    <col min="4347" max="4347" width="4.28515625" style="2" customWidth="1"/>
    <col min="4348" max="4348" width="3.28515625" style="2" customWidth="1"/>
    <col min="4349" max="4349" width="6.140625" style="2" customWidth="1"/>
    <col min="4350" max="4350" width="4.42578125" style="2" customWidth="1"/>
    <col min="4351" max="4351" width="4.5703125" style="2" customWidth="1"/>
    <col min="4352" max="4352" width="4.28515625" style="2" customWidth="1"/>
    <col min="4353" max="4353" width="8.140625" style="2" customWidth="1"/>
    <col min="4354" max="4354" width="13.7109375" style="2" customWidth="1"/>
    <col min="4355" max="4355" width="50.42578125" style="2" customWidth="1"/>
    <col min="4356" max="4356" width="4.5703125" style="2" customWidth="1"/>
    <col min="4357" max="4357" width="10.7109375" style="2" customWidth="1"/>
    <col min="4358" max="4358" width="12.28515625" style="2" customWidth="1"/>
    <col min="4359" max="4359" width="7.42578125" style="2" customWidth="1"/>
    <col min="4360" max="4360" width="14" style="2" customWidth="1"/>
    <col min="4361" max="4363" width="10.7109375" style="2" customWidth="1"/>
    <col min="4364" max="4364" width="5.7109375" style="2" customWidth="1"/>
    <col min="4365" max="4365" width="13.5703125" style="2" customWidth="1"/>
    <col min="4366" max="4366" width="22.5703125" style="2" customWidth="1"/>
    <col min="4367" max="4367" width="17.140625" style="2" customWidth="1"/>
    <col min="4368" max="4602" width="9.140625" style="2"/>
    <col min="4603" max="4603" width="4.28515625" style="2" customWidth="1"/>
    <col min="4604" max="4604" width="3.28515625" style="2" customWidth="1"/>
    <col min="4605" max="4605" width="6.140625" style="2" customWidth="1"/>
    <col min="4606" max="4606" width="4.42578125" style="2" customWidth="1"/>
    <col min="4607" max="4607" width="4.5703125" style="2" customWidth="1"/>
    <col min="4608" max="4608" width="4.28515625" style="2" customWidth="1"/>
    <col min="4609" max="4609" width="8.140625" style="2" customWidth="1"/>
    <col min="4610" max="4610" width="13.7109375" style="2" customWidth="1"/>
    <col min="4611" max="4611" width="50.42578125" style="2" customWidth="1"/>
    <col min="4612" max="4612" width="4.5703125" style="2" customWidth="1"/>
    <col min="4613" max="4613" width="10.7109375" style="2" customWidth="1"/>
    <col min="4614" max="4614" width="12.28515625" style="2" customWidth="1"/>
    <col min="4615" max="4615" width="7.42578125" style="2" customWidth="1"/>
    <col min="4616" max="4616" width="14" style="2" customWidth="1"/>
    <col min="4617" max="4619" width="10.7109375" style="2" customWidth="1"/>
    <col min="4620" max="4620" width="5.7109375" style="2" customWidth="1"/>
    <col min="4621" max="4621" width="13.5703125" style="2" customWidth="1"/>
    <col min="4622" max="4622" width="22.5703125" style="2" customWidth="1"/>
    <col min="4623" max="4623" width="17.140625" style="2" customWidth="1"/>
    <col min="4624" max="4858" width="9.140625" style="2"/>
    <col min="4859" max="4859" width="4.28515625" style="2" customWidth="1"/>
    <col min="4860" max="4860" width="3.28515625" style="2" customWidth="1"/>
    <col min="4861" max="4861" width="6.140625" style="2" customWidth="1"/>
    <col min="4862" max="4862" width="4.42578125" style="2" customWidth="1"/>
    <col min="4863" max="4863" width="4.5703125" style="2" customWidth="1"/>
    <col min="4864" max="4864" width="4.28515625" style="2" customWidth="1"/>
    <col min="4865" max="4865" width="8.140625" style="2" customWidth="1"/>
    <col min="4866" max="4866" width="13.7109375" style="2" customWidth="1"/>
    <col min="4867" max="4867" width="50.42578125" style="2" customWidth="1"/>
    <col min="4868" max="4868" width="4.5703125" style="2" customWidth="1"/>
    <col min="4869" max="4869" width="10.7109375" style="2" customWidth="1"/>
    <col min="4870" max="4870" width="12.28515625" style="2" customWidth="1"/>
    <col min="4871" max="4871" width="7.42578125" style="2" customWidth="1"/>
    <col min="4872" max="4872" width="14" style="2" customWidth="1"/>
    <col min="4873" max="4875" width="10.7109375" style="2" customWidth="1"/>
    <col min="4876" max="4876" width="5.7109375" style="2" customWidth="1"/>
    <col min="4877" max="4877" width="13.5703125" style="2" customWidth="1"/>
    <col min="4878" max="4878" width="22.5703125" style="2" customWidth="1"/>
    <col min="4879" max="4879" width="17.140625" style="2" customWidth="1"/>
    <col min="4880" max="5114" width="9.140625" style="2"/>
    <col min="5115" max="5115" width="4.28515625" style="2" customWidth="1"/>
    <col min="5116" max="5116" width="3.28515625" style="2" customWidth="1"/>
    <col min="5117" max="5117" width="6.140625" style="2" customWidth="1"/>
    <col min="5118" max="5118" width="4.42578125" style="2" customWidth="1"/>
    <col min="5119" max="5119" width="4.5703125" style="2" customWidth="1"/>
    <col min="5120" max="5120" width="4.28515625" style="2" customWidth="1"/>
    <col min="5121" max="5121" width="8.140625" style="2" customWidth="1"/>
    <col min="5122" max="5122" width="13.7109375" style="2" customWidth="1"/>
    <col min="5123" max="5123" width="50.42578125" style="2" customWidth="1"/>
    <col min="5124" max="5124" width="4.5703125" style="2" customWidth="1"/>
    <col min="5125" max="5125" width="10.7109375" style="2" customWidth="1"/>
    <col min="5126" max="5126" width="12.28515625" style="2" customWidth="1"/>
    <col min="5127" max="5127" width="7.42578125" style="2" customWidth="1"/>
    <col min="5128" max="5128" width="14" style="2" customWidth="1"/>
    <col min="5129" max="5131" width="10.7109375" style="2" customWidth="1"/>
    <col min="5132" max="5132" width="5.7109375" style="2" customWidth="1"/>
    <col min="5133" max="5133" width="13.5703125" style="2" customWidth="1"/>
    <col min="5134" max="5134" width="22.5703125" style="2" customWidth="1"/>
    <col min="5135" max="5135" width="17.140625" style="2" customWidth="1"/>
    <col min="5136" max="5370" width="9.140625" style="2"/>
    <col min="5371" max="5371" width="4.28515625" style="2" customWidth="1"/>
    <col min="5372" max="5372" width="3.28515625" style="2" customWidth="1"/>
    <col min="5373" max="5373" width="6.140625" style="2" customWidth="1"/>
    <col min="5374" max="5374" width="4.42578125" style="2" customWidth="1"/>
    <col min="5375" max="5375" width="4.5703125" style="2" customWidth="1"/>
    <col min="5376" max="5376" width="4.28515625" style="2" customWidth="1"/>
    <col min="5377" max="5377" width="8.140625" style="2" customWidth="1"/>
    <col min="5378" max="5378" width="13.7109375" style="2" customWidth="1"/>
    <col min="5379" max="5379" width="50.42578125" style="2" customWidth="1"/>
    <col min="5380" max="5380" width="4.5703125" style="2" customWidth="1"/>
    <col min="5381" max="5381" width="10.7109375" style="2" customWidth="1"/>
    <col min="5382" max="5382" width="12.28515625" style="2" customWidth="1"/>
    <col min="5383" max="5383" width="7.42578125" style="2" customWidth="1"/>
    <col min="5384" max="5384" width="14" style="2" customWidth="1"/>
    <col min="5385" max="5387" width="10.7109375" style="2" customWidth="1"/>
    <col min="5388" max="5388" width="5.7109375" style="2" customWidth="1"/>
    <col min="5389" max="5389" width="13.5703125" style="2" customWidth="1"/>
    <col min="5390" max="5390" width="22.5703125" style="2" customWidth="1"/>
    <col min="5391" max="5391" width="17.140625" style="2" customWidth="1"/>
    <col min="5392" max="5626" width="9.140625" style="2"/>
    <col min="5627" max="5627" width="4.28515625" style="2" customWidth="1"/>
    <col min="5628" max="5628" width="3.28515625" style="2" customWidth="1"/>
    <col min="5629" max="5629" width="6.140625" style="2" customWidth="1"/>
    <col min="5630" max="5630" width="4.42578125" style="2" customWidth="1"/>
    <col min="5631" max="5631" width="4.5703125" style="2" customWidth="1"/>
    <col min="5632" max="5632" width="4.28515625" style="2" customWidth="1"/>
    <col min="5633" max="5633" width="8.140625" style="2" customWidth="1"/>
    <col min="5634" max="5634" width="13.7109375" style="2" customWidth="1"/>
    <col min="5635" max="5635" width="50.42578125" style="2" customWidth="1"/>
    <col min="5636" max="5636" width="4.5703125" style="2" customWidth="1"/>
    <col min="5637" max="5637" width="10.7109375" style="2" customWidth="1"/>
    <col min="5638" max="5638" width="12.28515625" style="2" customWidth="1"/>
    <col min="5639" max="5639" width="7.42578125" style="2" customWidth="1"/>
    <col min="5640" max="5640" width="14" style="2" customWidth="1"/>
    <col min="5641" max="5643" width="10.7109375" style="2" customWidth="1"/>
    <col min="5644" max="5644" width="5.7109375" style="2" customWidth="1"/>
    <col min="5645" max="5645" width="13.5703125" style="2" customWidth="1"/>
    <col min="5646" max="5646" width="22.5703125" style="2" customWidth="1"/>
    <col min="5647" max="5647" width="17.140625" style="2" customWidth="1"/>
    <col min="5648" max="5882" width="9.140625" style="2"/>
    <col min="5883" max="5883" width="4.28515625" style="2" customWidth="1"/>
    <col min="5884" max="5884" width="3.28515625" style="2" customWidth="1"/>
    <col min="5885" max="5885" width="6.140625" style="2" customWidth="1"/>
    <col min="5886" max="5886" width="4.42578125" style="2" customWidth="1"/>
    <col min="5887" max="5887" width="4.5703125" style="2" customWidth="1"/>
    <col min="5888" max="5888" width="4.28515625" style="2" customWidth="1"/>
    <col min="5889" max="5889" width="8.140625" style="2" customWidth="1"/>
    <col min="5890" max="5890" width="13.7109375" style="2" customWidth="1"/>
    <col min="5891" max="5891" width="50.42578125" style="2" customWidth="1"/>
    <col min="5892" max="5892" width="4.5703125" style="2" customWidth="1"/>
    <col min="5893" max="5893" width="10.7109375" style="2" customWidth="1"/>
    <col min="5894" max="5894" width="12.28515625" style="2" customWidth="1"/>
    <col min="5895" max="5895" width="7.42578125" style="2" customWidth="1"/>
    <col min="5896" max="5896" width="14" style="2" customWidth="1"/>
    <col min="5897" max="5899" width="10.7109375" style="2" customWidth="1"/>
    <col min="5900" max="5900" width="5.7109375" style="2" customWidth="1"/>
    <col min="5901" max="5901" width="13.5703125" style="2" customWidth="1"/>
    <col min="5902" max="5902" width="22.5703125" style="2" customWidth="1"/>
    <col min="5903" max="5903" width="17.140625" style="2" customWidth="1"/>
    <col min="5904" max="6138" width="9.140625" style="2"/>
    <col min="6139" max="6139" width="4.28515625" style="2" customWidth="1"/>
    <col min="6140" max="6140" width="3.28515625" style="2" customWidth="1"/>
    <col min="6141" max="6141" width="6.140625" style="2" customWidth="1"/>
    <col min="6142" max="6142" width="4.42578125" style="2" customWidth="1"/>
    <col min="6143" max="6143" width="4.5703125" style="2" customWidth="1"/>
    <col min="6144" max="6144" width="4.28515625" style="2" customWidth="1"/>
    <col min="6145" max="6145" width="8.140625" style="2" customWidth="1"/>
    <col min="6146" max="6146" width="13.7109375" style="2" customWidth="1"/>
    <col min="6147" max="6147" width="50.42578125" style="2" customWidth="1"/>
    <col min="6148" max="6148" width="4.5703125" style="2" customWidth="1"/>
    <col min="6149" max="6149" width="10.7109375" style="2" customWidth="1"/>
    <col min="6150" max="6150" width="12.28515625" style="2" customWidth="1"/>
    <col min="6151" max="6151" width="7.42578125" style="2" customWidth="1"/>
    <col min="6152" max="6152" width="14" style="2" customWidth="1"/>
    <col min="6153" max="6155" width="10.7109375" style="2" customWidth="1"/>
    <col min="6156" max="6156" width="5.7109375" style="2" customWidth="1"/>
    <col min="6157" max="6157" width="13.5703125" style="2" customWidth="1"/>
    <col min="6158" max="6158" width="22.5703125" style="2" customWidth="1"/>
    <col min="6159" max="6159" width="17.140625" style="2" customWidth="1"/>
    <col min="6160" max="6394" width="9.140625" style="2"/>
    <col min="6395" max="6395" width="4.28515625" style="2" customWidth="1"/>
    <col min="6396" max="6396" width="3.28515625" style="2" customWidth="1"/>
    <col min="6397" max="6397" width="6.140625" style="2" customWidth="1"/>
    <col min="6398" max="6398" width="4.42578125" style="2" customWidth="1"/>
    <col min="6399" max="6399" width="4.5703125" style="2" customWidth="1"/>
    <col min="6400" max="6400" width="4.28515625" style="2" customWidth="1"/>
    <col min="6401" max="6401" width="8.140625" style="2" customWidth="1"/>
    <col min="6402" max="6402" width="13.7109375" style="2" customWidth="1"/>
    <col min="6403" max="6403" width="50.42578125" style="2" customWidth="1"/>
    <col min="6404" max="6404" width="4.5703125" style="2" customWidth="1"/>
    <col min="6405" max="6405" width="10.7109375" style="2" customWidth="1"/>
    <col min="6406" max="6406" width="12.28515625" style="2" customWidth="1"/>
    <col min="6407" max="6407" width="7.42578125" style="2" customWidth="1"/>
    <col min="6408" max="6408" width="14" style="2" customWidth="1"/>
    <col min="6409" max="6411" width="10.7109375" style="2" customWidth="1"/>
    <col min="6412" max="6412" width="5.7109375" style="2" customWidth="1"/>
    <col min="6413" max="6413" width="13.5703125" style="2" customWidth="1"/>
    <col min="6414" max="6414" width="22.5703125" style="2" customWidth="1"/>
    <col min="6415" max="6415" width="17.140625" style="2" customWidth="1"/>
    <col min="6416" max="6650" width="9.140625" style="2"/>
    <col min="6651" max="6651" width="4.28515625" style="2" customWidth="1"/>
    <col min="6652" max="6652" width="3.28515625" style="2" customWidth="1"/>
    <col min="6653" max="6653" width="6.140625" style="2" customWidth="1"/>
    <col min="6654" max="6654" width="4.42578125" style="2" customWidth="1"/>
    <col min="6655" max="6655" width="4.5703125" style="2" customWidth="1"/>
    <col min="6656" max="6656" width="4.28515625" style="2" customWidth="1"/>
    <col min="6657" max="6657" width="8.140625" style="2" customWidth="1"/>
    <col min="6658" max="6658" width="13.7109375" style="2" customWidth="1"/>
    <col min="6659" max="6659" width="50.42578125" style="2" customWidth="1"/>
    <col min="6660" max="6660" width="4.5703125" style="2" customWidth="1"/>
    <col min="6661" max="6661" width="10.7109375" style="2" customWidth="1"/>
    <col min="6662" max="6662" width="12.28515625" style="2" customWidth="1"/>
    <col min="6663" max="6663" width="7.42578125" style="2" customWidth="1"/>
    <col min="6664" max="6664" width="14" style="2" customWidth="1"/>
    <col min="6665" max="6667" width="10.7109375" style="2" customWidth="1"/>
    <col min="6668" max="6668" width="5.7109375" style="2" customWidth="1"/>
    <col min="6669" max="6669" width="13.5703125" style="2" customWidth="1"/>
    <col min="6670" max="6670" width="22.5703125" style="2" customWidth="1"/>
    <col min="6671" max="6671" width="17.140625" style="2" customWidth="1"/>
    <col min="6672" max="6906" width="9.140625" style="2"/>
    <col min="6907" max="6907" width="4.28515625" style="2" customWidth="1"/>
    <col min="6908" max="6908" width="3.28515625" style="2" customWidth="1"/>
    <col min="6909" max="6909" width="6.140625" style="2" customWidth="1"/>
    <col min="6910" max="6910" width="4.42578125" style="2" customWidth="1"/>
    <col min="6911" max="6911" width="4.5703125" style="2" customWidth="1"/>
    <col min="6912" max="6912" width="4.28515625" style="2" customWidth="1"/>
    <col min="6913" max="6913" width="8.140625" style="2" customWidth="1"/>
    <col min="6914" max="6914" width="13.7109375" style="2" customWidth="1"/>
    <col min="6915" max="6915" width="50.42578125" style="2" customWidth="1"/>
    <col min="6916" max="6916" width="4.5703125" style="2" customWidth="1"/>
    <col min="6917" max="6917" width="10.7109375" style="2" customWidth="1"/>
    <col min="6918" max="6918" width="12.28515625" style="2" customWidth="1"/>
    <col min="6919" max="6919" width="7.42578125" style="2" customWidth="1"/>
    <col min="6920" max="6920" width="14" style="2" customWidth="1"/>
    <col min="6921" max="6923" width="10.7109375" style="2" customWidth="1"/>
    <col min="6924" max="6924" width="5.7109375" style="2" customWidth="1"/>
    <col min="6925" max="6925" width="13.5703125" style="2" customWidth="1"/>
    <col min="6926" max="6926" width="22.5703125" style="2" customWidth="1"/>
    <col min="6927" max="6927" width="17.140625" style="2" customWidth="1"/>
    <col min="6928" max="7162" width="9.140625" style="2"/>
    <col min="7163" max="7163" width="4.28515625" style="2" customWidth="1"/>
    <col min="7164" max="7164" width="3.28515625" style="2" customWidth="1"/>
    <col min="7165" max="7165" width="6.140625" style="2" customWidth="1"/>
    <col min="7166" max="7166" width="4.42578125" style="2" customWidth="1"/>
    <col min="7167" max="7167" width="4.5703125" style="2" customWidth="1"/>
    <col min="7168" max="7168" width="4.28515625" style="2" customWidth="1"/>
    <col min="7169" max="7169" width="8.140625" style="2" customWidth="1"/>
    <col min="7170" max="7170" width="13.7109375" style="2" customWidth="1"/>
    <col min="7171" max="7171" width="50.42578125" style="2" customWidth="1"/>
    <col min="7172" max="7172" width="4.5703125" style="2" customWidth="1"/>
    <col min="7173" max="7173" width="10.7109375" style="2" customWidth="1"/>
    <col min="7174" max="7174" width="12.28515625" style="2" customWidth="1"/>
    <col min="7175" max="7175" width="7.42578125" style="2" customWidth="1"/>
    <col min="7176" max="7176" width="14" style="2" customWidth="1"/>
    <col min="7177" max="7179" width="10.7109375" style="2" customWidth="1"/>
    <col min="7180" max="7180" width="5.7109375" style="2" customWidth="1"/>
    <col min="7181" max="7181" width="13.5703125" style="2" customWidth="1"/>
    <col min="7182" max="7182" width="22.5703125" style="2" customWidth="1"/>
    <col min="7183" max="7183" width="17.140625" style="2" customWidth="1"/>
    <col min="7184" max="7418" width="9.140625" style="2"/>
    <col min="7419" max="7419" width="4.28515625" style="2" customWidth="1"/>
    <col min="7420" max="7420" width="3.28515625" style="2" customWidth="1"/>
    <col min="7421" max="7421" width="6.140625" style="2" customWidth="1"/>
    <col min="7422" max="7422" width="4.42578125" style="2" customWidth="1"/>
    <col min="7423" max="7423" width="4.5703125" style="2" customWidth="1"/>
    <col min="7424" max="7424" width="4.28515625" style="2" customWidth="1"/>
    <col min="7425" max="7425" width="8.140625" style="2" customWidth="1"/>
    <col min="7426" max="7426" width="13.7109375" style="2" customWidth="1"/>
    <col min="7427" max="7427" width="50.42578125" style="2" customWidth="1"/>
    <col min="7428" max="7428" width="4.5703125" style="2" customWidth="1"/>
    <col min="7429" max="7429" width="10.7109375" style="2" customWidth="1"/>
    <col min="7430" max="7430" width="12.28515625" style="2" customWidth="1"/>
    <col min="7431" max="7431" width="7.42578125" style="2" customWidth="1"/>
    <col min="7432" max="7432" width="14" style="2" customWidth="1"/>
    <col min="7433" max="7435" width="10.7109375" style="2" customWidth="1"/>
    <col min="7436" max="7436" width="5.7109375" style="2" customWidth="1"/>
    <col min="7437" max="7437" width="13.5703125" style="2" customWidth="1"/>
    <col min="7438" max="7438" width="22.5703125" style="2" customWidth="1"/>
    <col min="7439" max="7439" width="17.140625" style="2" customWidth="1"/>
    <col min="7440" max="7674" width="9.140625" style="2"/>
    <col min="7675" max="7675" width="4.28515625" style="2" customWidth="1"/>
    <col min="7676" max="7676" width="3.28515625" style="2" customWidth="1"/>
    <col min="7677" max="7677" width="6.140625" style="2" customWidth="1"/>
    <col min="7678" max="7678" width="4.42578125" style="2" customWidth="1"/>
    <col min="7679" max="7679" width="4.5703125" style="2" customWidth="1"/>
    <col min="7680" max="7680" width="4.28515625" style="2" customWidth="1"/>
    <col min="7681" max="7681" width="8.140625" style="2" customWidth="1"/>
    <col min="7682" max="7682" width="13.7109375" style="2" customWidth="1"/>
    <col min="7683" max="7683" width="50.42578125" style="2" customWidth="1"/>
    <col min="7684" max="7684" width="4.5703125" style="2" customWidth="1"/>
    <col min="7685" max="7685" width="10.7109375" style="2" customWidth="1"/>
    <col min="7686" max="7686" width="12.28515625" style="2" customWidth="1"/>
    <col min="7687" max="7687" width="7.42578125" style="2" customWidth="1"/>
    <col min="7688" max="7688" width="14" style="2" customWidth="1"/>
    <col min="7689" max="7691" width="10.7109375" style="2" customWidth="1"/>
    <col min="7692" max="7692" width="5.7109375" style="2" customWidth="1"/>
    <col min="7693" max="7693" width="13.5703125" style="2" customWidth="1"/>
    <col min="7694" max="7694" width="22.5703125" style="2" customWidth="1"/>
    <col min="7695" max="7695" width="17.140625" style="2" customWidth="1"/>
    <col min="7696" max="7930" width="9.140625" style="2"/>
    <col min="7931" max="7931" width="4.28515625" style="2" customWidth="1"/>
    <col min="7932" max="7932" width="3.28515625" style="2" customWidth="1"/>
    <col min="7933" max="7933" width="6.140625" style="2" customWidth="1"/>
    <col min="7934" max="7934" width="4.42578125" style="2" customWidth="1"/>
    <col min="7935" max="7935" width="4.5703125" style="2" customWidth="1"/>
    <col min="7936" max="7936" width="4.28515625" style="2" customWidth="1"/>
    <col min="7937" max="7937" width="8.140625" style="2" customWidth="1"/>
    <col min="7938" max="7938" width="13.7109375" style="2" customWidth="1"/>
    <col min="7939" max="7939" width="50.42578125" style="2" customWidth="1"/>
    <col min="7940" max="7940" width="4.5703125" style="2" customWidth="1"/>
    <col min="7941" max="7941" width="10.7109375" style="2" customWidth="1"/>
    <col min="7942" max="7942" width="12.28515625" style="2" customWidth="1"/>
    <col min="7943" max="7943" width="7.42578125" style="2" customWidth="1"/>
    <col min="7944" max="7944" width="14" style="2" customWidth="1"/>
    <col min="7945" max="7947" width="10.7109375" style="2" customWidth="1"/>
    <col min="7948" max="7948" width="5.7109375" style="2" customWidth="1"/>
    <col min="7949" max="7949" width="13.5703125" style="2" customWidth="1"/>
    <col min="7950" max="7950" width="22.5703125" style="2" customWidth="1"/>
    <col min="7951" max="7951" width="17.140625" style="2" customWidth="1"/>
    <col min="7952" max="8186" width="9.140625" style="2"/>
    <col min="8187" max="8187" width="4.28515625" style="2" customWidth="1"/>
    <col min="8188" max="8188" width="3.28515625" style="2" customWidth="1"/>
    <col min="8189" max="8189" width="6.140625" style="2" customWidth="1"/>
    <col min="8190" max="8190" width="4.42578125" style="2" customWidth="1"/>
    <col min="8191" max="8191" width="4.5703125" style="2" customWidth="1"/>
    <col min="8192" max="8192" width="4.28515625" style="2" customWidth="1"/>
    <col min="8193" max="8193" width="8.140625" style="2" customWidth="1"/>
    <col min="8194" max="8194" width="13.7109375" style="2" customWidth="1"/>
    <col min="8195" max="8195" width="50.42578125" style="2" customWidth="1"/>
    <col min="8196" max="8196" width="4.5703125" style="2" customWidth="1"/>
    <col min="8197" max="8197" width="10.7109375" style="2" customWidth="1"/>
    <col min="8198" max="8198" width="12.28515625" style="2" customWidth="1"/>
    <col min="8199" max="8199" width="7.42578125" style="2" customWidth="1"/>
    <col min="8200" max="8200" width="14" style="2" customWidth="1"/>
    <col min="8201" max="8203" width="10.7109375" style="2" customWidth="1"/>
    <col min="8204" max="8204" width="5.7109375" style="2" customWidth="1"/>
    <col min="8205" max="8205" width="13.5703125" style="2" customWidth="1"/>
    <col min="8206" max="8206" width="22.5703125" style="2" customWidth="1"/>
    <col min="8207" max="8207" width="17.140625" style="2" customWidth="1"/>
    <col min="8208" max="8442" width="9.140625" style="2"/>
    <col min="8443" max="8443" width="4.28515625" style="2" customWidth="1"/>
    <col min="8444" max="8444" width="3.28515625" style="2" customWidth="1"/>
    <col min="8445" max="8445" width="6.140625" style="2" customWidth="1"/>
    <col min="8446" max="8446" width="4.42578125" style="2" customWidth="1"/>
    <col min="8447" max="8447" width="4.5703125" style="2" customWidth="1"/>
    <col min="8448" max="8448" width="4.28515625" style="2" customWidth="1"/>
    <col min="8449" max="8449" width="8.140625" style="2" customWidth="1"/>
    <col min="8450" max="8450" width="13.7109375" style="2" customWidth="1"/>
    <col min="8451" max="8451" width="50.42578125" style="2" customWidth="1"/>
    <col min="8452" max="8452" width="4.5703125" style="2" customWidth="1"/>
    <col min="8453" max="8453" width="10.7109375" style="2" customWidth="1"/>
    <col min="8454" max="8454" width="12.28515625" style="2" customWidth="1"/>
    <col min="8455" max="8455" width="7.42578125" style="2" customWidth="1"/>
    <col min="8456" max="8456" width="14" style="2" customWidth="1"/>
    <col min="8457" max="8459" width="10.7109375" style="2" customWidth="1"/>
    <col min="8460" max="8460" width="5.7109375" style="2" customWidth="1"/>
    <col min="8461" max="8461" width="13.5703125" style="2" customWidth="1"/>
    <col min="8462" max="8462" width="22.5703125" style="2" customWidth="1"/>
    <col min="8463" max="8463" width="17.140625" style="2" customWidth="1"/>
    <col min="8464" max="8698" width="9.140625" style="2"/>
    <col min="8699" max="8699" width="4.28515625" style="2" customWidth="1"/>
    <col min="8700" max="8700" width="3.28515625" style="2" customWidth="1"/>
    <col min="8701" max="8701" width="6.140625" style="2" customWidth="1"/>
    <col min="8702" max="8702" width="4.42578125" style="2" customWidth="1"/>
    <col min="8703" max="8703" width="4.5703125" style="2" customWidth="1"/>
    <col min="8704" max="8704" width="4.28515625" style="2" customWidth="1"/>
    <col min="8705" max="8705" width="8.140625" style="2" customWidth="1"/>
    <col min="8706" max="8706" width="13.7109375" style="2" customWidth="1"/>
    <col min="8707" max="8707" width="50.42578125" style="2" customWidth="1"/>
    <col min="8708" max="8708" width="4.5703125" style="2" customWidth="1"/>
    <col min="8709" max="8709" width="10.7109375" style="2" customWidth="1"/>
    <col min="8710" max="8710" width="12.28515625" style="2" customWidth="1"/>
    <col min="8711" max="8711" width="7.42578125" style="2" customWidth="1"/>
    <col min="8712" max="8712" width="14" style="2" customWidth="1"/>
    <col min="8713" max="8715" width="10.7109375" style="2" customWidth="1"/>
    <col min="8716" max="8716" width="5.7109375" style="2" customWidth="1"/>
    <col min="8717" max="8717" width="13.5703125" style="2" customWidth="1"/>
    <col min="8718" max="8718" width="22.5703125" style="2" customWidth="1"/>
    <col min="8719" max="8719" width="17.140625" style="2" customWidth="1"/>
    <col min="8720" max="8954" width="9.140625" style="2"/>
    <col min="8955" max="8955" width="4.28515625" style="2" customWidth="1"/>
    <col min="8956" max="8956" width="3.28515625" style="2" customWidth="1"/>
    <col min="8957" max="8957" width="6.140625" style="2" customWidth="1"/>
    <col min="8958" max="8958" width="4.42578125" style="2" customWidth="1"/>
    <col min="8959" max="8959" width="4.5703125" style="2" customWidth="1"/>
    <col min="8960" max="8960" width="4.28515625" style="2" customWidth="1"/>
    <col min="8961" max="8961" width="8.140625" style="2" customWidth="1"/>
    <col min="8962" max="8962" width="13.7109375" style="2" customWidth="1"/>
    <col min="8963" max="8963" width="50.42578125" style="2" customWidth="1"/>
    <col min="8964" max="8964" width="4.5703125" style="2" customWidth="1"/>
    <col min="8965" max="8965" width="10.7109375" style="2" customWidth="1"/>
    <col min="8966" max="8966" width="12.28515625" style="2" customWidth="1"/>
    <col min="8967" max="8967" width="7.42578125" style="2" customWidth="1"/>
    <col min="8968" max="8968" width="14" style="2" customWidth="1"/>
    <col min="8969" max="8971" width="10.7109375" style="2" customWidth="1"/>
    <col min="8972" max="8972" width="5.7109375" style="2" customWidth="1"/>
    <col min="8973" max="8973" width="13.5703125" style="2" customWidth="1"/>
    <col min="8974" max="8974" width="22.5703125" style="2" customWidth="1"/>
    <col min="8975" max="8975" width="17.140625" style="2" customWidth="1"/>
    <col min="8976" max="9210" width="9.140625" style="2"/>
    <col min="9211" max="9211" width="4.28515625" style="2" customWidth="1"/>
    <col min="9212" max="9212" width="3.28515625" style="2" customWidth="1"/>
    <col min="9213" max="9213" width="6.140625" style="2" customWidth="1"/>
    <col min="9214" max="9214" width="4.42578125" style="2" customWidth="1"/>
    <col min="9215" max="9215" width="4.5703125" style="2" customWidth="1"/>
    <col min="9216" max="9216" width="4.28515625" style="2" customWidth="1"/>
    <col min="9217" max="9217" width="8.140625" style="2" customWidth="1"/>
    <col min="9218" max="9218" width="13.7109375" style="2" customWidth="1"/>
    <col min="9219" max="9219" width="50.42578125" style="2" customWidth="1"/>
    <col min="9220" max="9220" width="4.5703125" style="2" customWidth="1"/>
    <col min="9221" max="9221" width="10.7109375" style="2" customWidth="1"/>
    <col min="9222" max="9222" width="12.28515625" style="2" customWidth="1"/>
    <col min="9223" max="9223" width="7.42578125" style="2" customWidth="1"/>
    <col min="9224" max="9224" width="14" style="2" customWidth="1"/>
    <col min="9225" max="9227" width="10.7109375" style="2" customWidth="1"/>
    <col min="9228" max="9228" width="5.7109375" style="2" customWidth="1"/>
    <col min="9229" max="9229" width="13.5703125" style="2" customWidth="1"/>
    <col min="9230" max="9230" width="22.5703125" style="2" customWidth="1"/>
    <col min="9231" max="9231" width="17.140625" style="2" customWidth="1"/>
    <col min="9232" max="9466" width="9.140625" style="2"/>
    <col min="9467" max="9467" width="4.28515625" style="2" customWidth="1"/>
    <col min="9468" max="9468" width="3.28515625" style="2" customWidth="1"/>
    <col min="9469" max="9469" width="6.140625" style="2" customWidth="1"/>
    <col min="9470" max="9470" width="4.42578125" style="2" customWidth="1"/>
    <col min="9471" max="9471" width="4.5703125" style="2" customWidth="1"/>
    <col min="9472" max="9472" width="4.28515625" style="2" customWidth="1"/>
    <col min="9473" max="9473" width="8.140625" style="2" customWidth="1"/>
    <col min="9474" max="9474" width="13.7109375" style="2" customWidth="1"/>
    <col min="9475" max="9475" width="50.42578125" style="2" customWidth="1"/>
    <col min="9476" max="9476" width="4.5703125" style="2" customWidth="1"/>
    <col min="9477" max="9477" width="10.7109375" style="2" customWidth="1"/>
    <col min="9478" max="9478" width="12.28515625" style="2" customWidth="1"/>
    <col min="9479" max="9479" width="7.42578125" style="2" customWidth="1"/>
    <col min="9480" max="9480" width="14" style="2" customWidth="1"/>
    <col min="9481" max="9483" width="10.7109375" style="2" customWidth="1"/>
    <col min="9484" max="9484" width="5.7109375" style="2" customWidth="1"/>
    <col min="9485" max="9485" width="13.5703125" style="2" customWidth="1"/>
    <col min="9486" max="9486" width="22.5703125" style="2" customWidth="1"/>
    <col min="9487" max="9487" width="17.140625" style="2" customWidth="1"/>
    <col min="9488" max="9722" width="9.140625" style="2"/>
    <col min="9723" max="9723" width="4.28515625" style="2" customWidth="1"/>
    <col min="9724" max="9724" width="3.28515625" style="2" customWidth="1"/>
    <col min="9725" max="9725" width="6.140625" style="2" customWidth="1"/>
    <col min="9726" max="9726" width="4.42578125" style="2" customWidth="1"/>
    <col min="9727" max="9727" width="4.5703125" style="2" customWidth="1"/>
    <col min="9728" max="9728" width="4.28515625" style="2" customWidth="1"/>
    <col min="9729" max="9729" width="8.140625" style="2" customWidth="1"/>
    <col min="9730" max="9730" width="13.7109375" style="2" customWidth="1"/>
    <col min="9731" max="9731" width="50.42578125" style="2" customWidth="1"/>
    <col min="9732" max="9732" width="4.5703125" style="2" customWidth="1"/>
    <col min="9733" max="9733" width="10.7109375" style="2" customWidth="1"/>
    <col min="9734" max="9734" width="12.28515625" style="2" customWidth="1"/>
    <col min="9735" max="9735" width="7.42578125" style="2" customWidth="1"/>
    <col min="9736" max="9736" width="14" style="2" customWidth="1"/>
    <col min="9737" max="9739" width="10.7109375" style="2" customWidth="1"/>
    <col min="9740" max="9740" width="5.7109375" style="2" customWidth="1"/>
    <col min="9741" max="9741" width="13.5703125" style="2" customWidth="1"/>
    <col min="9742" max="9742" width="22.5703125" style="2" customWidth="1"/>
    <col min="9743" max="9743" width="17.140625" style="2" customWidth="1"/>
    <col min="9744" max="9978" width="9.140625" style="2"/>
    <col min="9979" max="9979" width="4.28515625" style="2" customWidth="1"/>
    <col min="9980" max="9980" width="3.28515625" style="2" customWidth="1"/>
    <col min="9981" max="9981" width="6.140625" style="2" customWidth="1"/>
    <col min="9982" max="9982" width="4.42578125" style="2" customWidth="1"/>
    <col min="9983" max="9983" width="4.5703125" style="2" customWidth="1"/>
    <col min="9984" max="9984" width="4.28515625" style="2" customWidth="1"/>
    <col min="9985" max="9985" width="8.140625" style="2" customWidth="1"/>
    <col min="9986" max="9986" width="13.7109375" style="2" customWidth="1"/>
    <col min="9987" max="9987" width="50.42578125" style="2" customWidth="1"/>
    <col min="9988" max="9988" width="4.5703125" style="2" customWidth="1"/>
    <col min="9989" max="9989" width="10.7109375" style="2" customWidth="1"/>
    <col min="9990" max="9990" width="12.28515625" style="2" customWidth="1"/>
    <col min="9991" max="9991" width="7.42578125" style="2" customWidth="1"/>
    <col min="9992" max="9992" width="14" style="2" customWidth="1"/>
    <col min="9993" max="9995" width="10.7109375" style="2" customWidth="1"/>
    <col min="9996" max="9996" width="5.7109375" style="2" customWidth="1"/>
    <col min="9997" max="9997" width="13.5703125" style="2" customWidth="1"/>
    <col min="9998" max="9998" width="22.5703125" style="2" customWidth="1"/>
    <col min="9999" max="9999" width="17.140625" style="2" customWidth="1"/>
    <col min="10000" max="10234" width="9.140625" style="2"/>
    <col min="10235" max="10235" width="4.28515625" style="2" customWidth="1"/>
    <col min="10236" max="10236" width="3.28515625" style="2" customWidth="1"/>
    <col min="10237" max="10237" width="6.140625" style="2" customWidth="1"/>
    <col min="10238" max="10238" width="4.42578125" style="2" customWidth="1"/>
    <col min="10239" max="10239" width="4.5703125" style="2" customWidth="1"/>
    <col min="10240" max="10240" width="4.28515625" style="2" customWidth="1"/>
    <col min="10241" max="10241" width="8.140625" style="2" customWidth="1"/>
    <col min="10242" max="10242" width="13.7109375" style="2" customWidth="1"/>
    <col min="10243" max="10243" width="50.42578125" style="2" customWidth="1"/>
    <col min="10244" max="10244" width="4.5703125" style="2" customWidth="1"/>
    <col min="10245" max="10245" width="10.7109375" style="2" customWidth="1"/>
    <col min="10246" max="10246" width="12.28515625" style="2" customWidth="1"/>
    <col min="10247" max="10247" width="7.42578125" style="2" customWidth="1"/>
    <col min="10248" max="10248" width="14" style="2" customWidth="1"/>
    <col min="10249" max="10251" width="10.7109375" style="2" customWidth="1"/>
    <col min="10252" max="10252" width="5.7109375" style="2" customWidth="1"/>
    <col min="10253" max="10253" width="13.5703125" style="2" customWidth="1"/>
    <col min="10254" max="10254" width="22.5703125" style="2" customWidth="1"/>
    <col min="10255" max="10255" width="17.140625" style="2" customWidth="1"/>
    <col min="10256" max="10490" width="9.140625" style="2"/>
    <col min="10491" max="10491" width="4.28515625" style="2" customWidth="1"/>
    <col min="10492" max="10492" width="3.28515625" style="2" customWidth="1"/>
    <col min="10493" max="10493" width="6.140625" style="2" customWidth="1"/>
    <col min="10494" max="10494" width="4.42578125" style="2" customWidth="1"/>
    <col min="10495" max="10495" width="4.5703125" style="2" customWidth="1"/>
    <col min="10496" max="10496" width="4.28515625" style="2" customWidth="1"/>
    <col min="10497" max="10497" width="8.140625" style="2" customWidth="1"/>
    <col min="10498" max="10498" width="13.7109375" style="2" customWidth="1"/>
    <col min="10499" max="10499" width="50.42578125" style="2" customWidth="1"/>
    <col min="10500" max="10500" width="4.5703125" style="2" customWidth="1"/>
    <col min="10501" max="10501" width="10.7109375" style="2" customWidth="1"/>
    <col min="10502" max="10502" width="12.28515625" style="2" customWidth="1"/>
    <col min="10503" max="10503" width="7.42578125" style="2" customWidth="1"/>
    <col min="10504" max="10504" width="14" style="2" customWidth="1"/>
    <col min="10505" max="10507" width="10.7109375" style="2" customWidth="1"/>
    <col min="10508" max="10508" width="5.7109375" style="2" customWidth="1"/>
    <col min="10509" max="10509" width="13.5703125" style="2" customWidth="1"/>
    <col min="10510" max="10510" width="22.5703125" style="2" customWidth="1"/>
    <col min="10511" max="10511" width="17.140625" style="2" customWidth="1"/>
    <col min="10512" max="10746" width="9.140625" style="2"/>
    <col min="10747" max="10747" width="4.28515625" style="2" customWidth="1"/>
    <col min="10748" max="10748" width="3.28515625" style="2" customWidth="1"/>
    <col min="10749" max="10749" width="6.140625" style="2" customWidth="1"/>
    <col min="10750" max="10750" width="4.42578125" style="2" customWidth="1"/>
    <col min="10751" max="10751" width="4.5703125" style="2" customWidth="1"/>
    <col min="10752" max="10752" width="4.28515625" style="2" customWidth="1"/>
    <col min="10753" max="10753" width="8.140625" style="2" customWidth="1"/>
    <col min="10754" max="10754" width="13.7109375" style="2" customWidth="1"/>
    <col min="10755" max="10755" width="50.42578125" style="2" customWidth="1"/>
    <col min="10756" max="10756" width="4.5703125" style="2" customWidth="1"/>
    <col min="10757" max="10757" width="10.7109375" style="2" customWidth="1"/>
    <col min="10758" max="10758" width="12.28515625" style="2" customWidth="1"/>
    <col min="10759" max="10759" width="7.42578125" style="2" customWidth="1"/>
    <col min="10760" max="10760" width="14" style="2" customWidth="1"/>
    <col min="10761" max="10763" width="10.7109375" style="2" customWidth="1"/>
    <col min="10764" max="10764" width="5.7109375" style="2" customWidth="1"/>
    <col min="10765" max="10765" width="13.5703125" style="2" customWidth="1"/>
    <col min="10766" max="10766" width="22.5703125" style="2" customWidth="1"/>
    <col min="10767" max="10767" width="17.140625" style="2" customWidth="1"/>
    <col min="10768" max="11002" width="9.140625" style="2"/>
    <col min="11003" max="11003" width="4.28515625" style="2" customWidth="1"/>
    <col min="11004" max="11004" width="3.28515625" style="2" customWidth="1"/>
    <col min="11005" max="11005" width="6.140625" style="2" customWidth="1"/>
    <col min="11006" max="11006" width="4.42578125" style="2" customWidth="1"/>
    <col min="11007" max="11007" width="4.5703125" style="2" customWidth="1"/>
    <col min="11008" max="11008" width="4.28515625" style="2" customWidth="1"/>
    <col min="11009" max="11009" width="8.140625" style="2" customWidth="1"/>
    <col min="11010" max="11010" width="13.7109375" style="2" customWidth="1"/>
    <col min="11011" max="11011" width="50.42578125" style="2" customWidth="1"/>
    <col min="11012" max="11012" width="4.5703125" style="2" customWidth="1"/>
    <col min="11013" max="11013" width="10.7109375" style="2" customWidth="1"/>
    <col min="11014" max="11014" width="12.28515625" style="2" customWidth="1"/>
    <col min="11015" max="11015" width="7.42578125" style="2" customWidth="1"/>
    <col min="11016" max="11016" width="14" style="2" customWidth="1"/>
    <col min="11017" max="11019" width="10.7109375" style="2" customWidth="1"/>
    <col min="11020" max="11020" width="5.7109375" style="2" customWidth="1"/>
    <col min="11021" max="11021" width="13.5703125" style="2" customWidth="1"/>
    <col min="11022" max="11022" width="22.5703125" style="2" customWidth="1"/>
    <col min="11023" max="11023" width="17.140625" style="2" customWidth="1"/>
    <col min="11024" max="11258" width="9.140625" style="2"/>
    <col min="11259" max="11259" width="4.28515625" style="2" customWidth="1"/>
    <col min="11260" max="11260" width="3.28515625" style="2" customWidth="1"/>
    <col min="11261" max="11261" width="6.140625" style="2" customWidth="1"/>
    <col min="11262" max="11262" width="4.42578125" style="2" customWidth="1"/>
    <col min="11263" max="11263" width="4.5703125" style="2" customWidth="1"/>
    <col min="11264" max="11264" width="4.28515625" style="2" customWidth="1"/>
    <col min="11265" max="11265" width="8.140625" style="2" customWidth="1"/>
    <col min="11266" max="11266" width="13.7109375" style="2" customWidth="1"/>
    <col min="11267" max="11267" width="50.42578125" style="2" customWidth="1"/>
    <col min="11268" max="11268" width="4.5703125" style="2" customWidth="1"/>
    <col min="11269" max="11269" width="10.7109375" style="2" customWidth="1"/>
    <col min="11270" max="11270" width="12.28515625" style="2" customWidth="1"/>
    <col min="11271" max="11271" width="7.42578125" style="2" customWidth="1"/>
    <col min="11272" max="11272" width="14" style="2" customWidth="1"/>
    <col min="11273" max="11275" width="10.7109375" style="2" customWidth="1"/>
    <col min="11276" max="11276" width="5.7109375" style="2" customWidth="1"/>
    <col min="11277" max="11277" width="13.5703125" style="2" customWidth="1"/>
    <col min="11278" max="11278" width="22.5703125" style="2" customWidth="1"/>
    <col min="11279" max="11279" width="17.140625" style="2" customWidth="1"/>
    <col min="11280" max="11514" width="9.140625" style="2"/>
    <col min="11515" max="11515" width="4.28515625" style="2" customWidth="1"/>
    <col min="11516" max="11516" width="3.28515625" style="2" customWidth="1"/>
    <col min="11517" max="11517" width="6.140625" style="2" customWidth="1"/>
    <col min="11518" max="11518" width="4.42578125" style="2" customWidth="1"/>
    <col min="11519" max="11519" width="4.5703125" style="2" customWidth="1"/>
    <col min="11520" max="11520" width="4.28515625" style="2" customWidth="1"/>
    <col min="11521" max="11521" width="8.140625" style="2" customWidth="1"/>
    <col min="11522" max="11522" width="13.7109375" style="2" customWidth="1"/>
    <col min="11523" max="11523" width="50.42578125" style="2" customWidth="1"/>
    <col min="11524" max="11524" width="4.5703125" style="2" customWidth="1"/>
    <col min="11525" max="11525" width="10.7109375" style="2" customWidth="1"/>
    <col min="11526" max="11526" width="12.28515625" style="2" customWidth="1"/>
    <col min="11527" max="11527" width="7.42578125" style="2" customWidth="1"/>
    <col min="11528" max="11528" width="14" style="2" customWidth="1"/>
    <col min="11529" max="11531" width="10.7109375" style="2" customWidth="1"/>
    <col min="11532" max="11532" width="5.7109375" style="2" customWidth="1"/>
    <col min="11533" max="11533" width="13.5703125" style="2" customWidth="1"/>
    <col min="11534" max="11534" width="22.5703125" style="2" customWidth="1"/>
    <col min="11535" max="11535" width="17.140625" style="2" customWidth="1"/>
    <col min="11536" max="11770" width="9.140625" style="2"/>
    <col min="11771" max="11771" width="4.28515625" style="2" customWidth="1"/>
    <col min="11772" max="11772" width="3.28515625" style="2" customWidth="1"/>
    <col min="11773" max="11773" width="6.140625" style="2" customWidth="1"/>
    <col min="11774" max="11774" width="4.42578125" style="2" customWidth="1"/>
    <col min="11775" max="11775" width="4.5703125" style="2" customWidth="1"/>
    <col min="11776" max="11776" width="4.28515625" style="2" customWidth="1"/>
    <col min="11777" max="11777" width="8.140625" style="2" customWidth="1"/>
    <col min="11778" max="11778" width="13.7109375" style="2" customWidth="1"/>
    <col min="11779" max="11779" width="50.42578125" style="2" customWidth="1"/>
    <col min="11780" max="11780" width="4.5703125" style="2" customWidth="1"/>
    <col min="11781" max="11781" width="10.7109375" style="2" customWidth="1"/>
    <col min="11782" max="11782" width="12.28515625" style="2" customWidth="1"/>
    <col min="11783" max="11783" width="7.42578125" style="2" customWidth="1"/>
    <col min="11784" max="11784" width="14" style="2" customWidth="1"/>
    <col min="11785" max="11787" width="10.7109375" style="2" customWidth="1"/>
    <col min="11788" max="11788" width="5.7109375" style="2" customWidth="1"/>
    <col min="11789" max="11789" width="13.5703125" style="2" customWidth="1"/>
    <col min="11790" max="11790" width="22.5703125" style="2" customWidth="1"/>
    <col min="11791" max="11791" width="17.140625" style="2" customWidth="1"/>
    <col min="11792" max="12026" width="9.140625" style="2"/>
    <col min="12027" max="12027" width="4.28515625" style="2" customWidth="1"/>
    <col min="12028" max="12028" width="3.28515625" style="2" customWidth="1"/>
    <col min="12029" max="12029" width="6.140625" style="2" customWidth="1"/>
    <col min="12030" max="12030" width="4.42578125" style="2" customWidth="1"/>
    <col min="12031" max="12031" width="4.5703125" style="2" customWidth="1"/>
    <col min="12032" max="12032" width="4.28515625" style="2" customWidth="1"/>
    <col min="12033" max="12033" width="8.140625" style="2" customWidth="1"/>
    <col min="12034" max="12034" width="13.7109375" style="2" customWidth="1"/>
    <col min="12035" max="12035" width="50.42578125" style="2" customWidth="1"/>
    <col min="12036" max="12036" width="4.5703125" style="2" customWidth="1"/>
    <col min="12037" max="12037" width="10.7109375" style="2" customWidth="1"/>
    <col min="12038" max="12038" width="12.28515625" style="2" customWidth="1"/>
    <col min="12039" max="12039" width="7.42578125" style="2" customWidth="1"/>
    <col min="12040" max="12040" width="14" style="2" customWidth="1"/>
    <col min="12041" max="12043" width="10.7109375" style="2" customWidth="1"/>
    <col min="12044" max="12044" width="5.7109375" style="2" customWidth="1"/>
    <col min="12045" max="12045" width="13.5703125" style="2" customWidth="1"/>
    <col min="12046" max="12046" width="22.5703125" style="2" customWidth="1"/>
    <col min="12047" max="12047" width="17.140625" style="2" customWidth="1"/>
    <col min="12048" max="12282" width="9.140625" style="2"/>
    <col min="12283" max="12283" width="4.28515625" style="2" customWidth="1"/>
    <col min="12284" max="12284" width="3.28515625" style="2" customWidth="1"/>
    <col min="12285" max="12285" width="6.140625" style="2" customWidth="1"/>
    <col min="12286" max="12286" width="4.42578125" style="2" customWidth="1"/>
    <col min="12287" max="12287" width="4.5703125" style="2" customWidth="1"/>
    <col min="12288" max="12288" width="4.28515625" style="2" customWidth="1"/>
    <col min="12289" max="12289" width="8.140625" style="2" customWidth="1"/>
    <col min="12290" max="12290" width="13.7109375" style="2" customWidth="1"/>
    <col min="12291" max="12291" width="50.42578125" style="2" customWidth="1"/>
    <col min="12292" max="12292" width="4.5703125" style="2" customWidth="1"/>
    <col min="12293" max="12293" width="10.7109375" style="2" customWidth="1"/>
    <col min="12294" max="12294" width="12.28515625" style="2" customWidth="1"/>
    <col min="12295" max="12295" width="7.42578125" style="2" customWidth="1"/>
    <col min="12296" max="12296" width="14" style="2" customWidth="1"/>
    <col min="12297" max="12299" width="10.7109375" style="2" customWidth="1"/>
    <col min="12300" max="12300" width="5.7109375" style="2" customWidth="1"/>
    <col min="12301" max="12301" width="13.5703125" style="2" customWidth="1"/>
    <col min="12302" max="12302" width="22.5703125" style="2" customWidth="1"/>
    <col min="12303" max="12303" width="17.140625" style="2" customWidth="1"/>
    <col min="12304" max="12538" width="9.140625" style="2"/>
    <col min="12539" max="12539" width="4.28515625" style="2" customWidth="1"/>
    <col min="12540" max="12540" width="3.28515625" style="2" customWidth="1"/>
    <col min="12541" max="12541" width="6.140625" style="2" customWidth="1"/>
    <col min="12542" max="12542" width="4.42578125" style="2" customWidth="1"/>
    <col min="12543" max="12543" width="4.5703125" style="2" customWidth="1"/>
    <col min="12544" max="12544" width="4.28515625" style="2" customWidth="1"/>
    <col min="12545" max="12545" width="8.140625" style="2" customWidth="1"/>
    <col min="12546" max="12546" width="13.7109375" style="2" customWidth="1"/>
    <col min="12547" max="12547" width="50.42578125" style="2" customWidth="1"/>
    <col min="12548" max="12548" width="4.5703125" style="2" customWidth="1"/>
    <col min="12549" max="12549" width="10.7109375" style="2" customWidth="1"/>
    <col min="12550" max="12550" width="12.28515625" style="2" customWidth="1"/>
    <col min="12551" max="12551" width="7.42578125" style="2" customWidth="1"/>
    <col min="12552" max="12552" width="14" style="2" customWidth="1"/>
    <col min="12553" max="12555" width="10.7109375" style="2" customWidth="1"/>
    <col min="12556" max="12556" width="5.7109375" style="2" customWidth="1"/>
    <col min="12557" max="12557" width="13.5703125" style="2" customWidth="1"/>
    <col min="12558" max="12558" width="22.5703125" style="2" customWidth="1"/>
    <col min="12559" max="12559" width="17.140625" style="2" customWidth="1"/>
    <col min="12560" max="12794" width="9.140625" style="2"/>
    <col min="12795" max="12795" width="4.28515625" style="2" customWidth="1"/>
    <col min="12796" max="12796" width="3.28515625" style="2" customWidth="1"/>
    <col min="12797" max="12797" width="6.140625" style="2" customWidth="1"/>
    <col min="12798" max="12798" width="4.42578125" style="2" customWidth="1"/>
    <col min="12799" max="12799" width="4.5703125" style="2" customWidth="1"/>
    <col min="12800" max="12800" width="4.28515625" style="2" customWidth="1"/>
    <col min="12801" max="12801" width="8.140625" style="2" customWidth="1"/>
    <col min="12802" max="12802" width="13.7109375" style="2" customWidth="1"/>
    <col min="12803" max="12803" width="50.42578125" style="2" customWidth="1"/>
    <col min="12804" max="12804" width="4.5703125" style="2" customWidth="1"/>
    <col min="12805" max="12805" width="10.7109375" style="2" customWidth="1"/>
    <col min="12806" max="12806" width="12.28515625" style="2" customWidth="1"/>
    <col min="12807" max="12807" width="7.42578125" style="2" customWidth="1"/>
    <col min="12808" max="12808" width="14" style="2" customWidth="1"/>
    <col min="12809" max="12811" width="10.7109375" style="2" customWidth="1"/>
    <col min="12812" max="12812" width="5.7109375" style="2" customWidth="1"/>
    <col min="12813" max="12813" width="13.5703125" style="2" customWidth="1"/>
    <col min="12814" max="12814" width="22.5703125" style="2" customWidth="1"/>
    <col min="12815" max="12815" width="17.140625" style="2" customWidth="1"/>
    <col min="12816" max="13050" width="9.140625" style="2"/>
    <col min="13051" max="13051" width="4.28515625" style="2" customWidth="1"/>
    <col min="13052" max="13052" width="3.28515625" style="2" customWidth="1"/>
    <col min="13053" max="13053" width="6.140625" style="2" customWidth="1"/>
    <col min="13054" max="13054" width="4.42578125" style="2" customWidth="1"/>
    <col min="13055" max="13055" width="4.5703125" style="2" customWidth="1"/>
    <col min="13056" max="13056" width="4.28515625" style="2" customWidth="1"/>
    <col min="13057" max="13057" width="8.140625" style="2" customWidth="1"/>
    <col min="13058" max="13058" width="13.7109375" style="2" customWidth="1"/>
    <col min="13059" max="13059" width="50.42578125" style="2" customWidth="1"/>
    <col min="13060" max="13060" width="4.5703125" style="2" customWidth="1"/>
    <col min="13061" max="13061" width="10.7109375" style="2" customWidth="1"/>
    <col min="13062" max="13062" width="12.28515625" style="2" customWidth="1"/>
    <col min="13063" max="13063" width="7.42578125" style="2" customWidth="1"/>
    <col min="13064" max="13064" width="14" style="2" customWidth="1"/>
    <col min="13065" max="13067" width="10.7109375" style="2" customWidth="1"/>
    <col min="13068" max="13068" width="5.7109375" style="2" customWidth="1"/>
    <col min="13069" max="13069" width="13.5703125" style="2" customWidth="1"/>
    <col min="13070" max="13070" width="22.5703125" style="2" customWidth="1"/>
    <col min="13071" max="13071" width="17.140625" style="2" customWidth="1"/>
    <col min="13072" max="13306" width="9.140625" style="2"/>
    <col min="13307" max="13307" width="4.28515625" style="2" customWidth="1"/>
    <col min="13308" max="13308" width="3.28515625" style="2" customWidth="1"/>
    <col min="13309" max="13309" width="6.140625" style="2" customWidth="1"/>
    <col min="13310" max="13310" width="4.42578125" style="2" customWidth="1"/>
    <col min="13311" max="13311" width="4.5703125" style="2" customWidth="1"/>
    <col min="13312" max="13312" width="4.28515625" style="2" customWidth="1"/>
    <col min="13313" max="13313" width="8.140625" style="2" customWidth="1"/>
    <col min="13314" max="13314" width="13.7109375" style="2" customWidth="1"/>
    <col min="13315" max="13315" width="50.42578125" style="2" customWidth="1"/>
    <col min="13316" max="13316" width="4.5703125" style="2" customWidth="1"/>
    <col min="13317" max="13317" width="10.7109375" style="2" customWidth="1"/>
    <col min="13318" max="13318" width="12.28515625" style="2" customWidth="1"/>
    <col min="13319" max="13319" width="7.42578125" style="2" customWidth="1"/>
    <col min="13320" max="13320" width="14" style="2" customWidth="1"/>
    <col min="13321" max="13323" width="10.7109375" style="2" customWidth="1"/>
    <col min="13324" max="13324" width="5.7109375" style="2" customWidth="1"/>
    <col min="13325" max="13325" width="13.5703125" style="2" customWidth="1"/>
    <col min="13326" max="13326" width="22.5703125" style="2" customWidth="1"/>
    <col min="13327" max="13327" width="17.140625" style="2" customWidth="1"/>
    <col min="13328" max="13562" width="9.140625" style="2"/>
    <col min="13563" max="13563" width="4.28515625" style="2" customWidth="1"/>
    <col min="13564" max="13564" width="3.28515625" style="2" customWidth="1"/>
    <col min="13565" max="13565" width="6.140625" style="2" customWidth="1"/>
    <col min="13566" max="13566" width="4.42578125" style="2" customWidth="1"/>
    <col min="13567" max="13567" width="4.5703125" style="2" customWidth="1"/>
    <col min="13568" max="13568" width="4.28515625" style="2" customWidth="1"/>
    <col min="13569" max="13569" width="8.140625" style="2" customWidth="1"/>
    <col min="13570" max="13570" width="13.7109375" style="2" customWidth="1"/>
    <col min="13571" max="13571" width="50.42578125" style="2" customWidth="1"/>
    <col min="13572" max="13572" width="4.5703125" style="2" customWidth="1"/>
    <col min="13573" max="13573" width="10.7109375" style="2" customWidth="1"/>
    <col min="13574" max="13574" width="12.28515625" style="2" customWidth="1"/>
    <col min="13575" max="13575" width="7.42578125" style="2" customWidth="1"/>
    <col min="13576" max="13576" width="14" style="2" customWidth="1"/>
    <col min="13577" max="13579" width="10.7109375" style="2" customWidth="1"/>
    <col min="13580" max="13580" width="5.7109375" style="2" customWidth="1"/>
    <col min="13581" max="13581" width="13.5703125" style="2" customWidth="1"/>
    <col min="13582" max="13582" width="22.5703125" style="2" customWidth="1"/>
    <col min="13583" max="13583" width="17.140625" style="2" customWidth="1"/>
    <col min="13584" max="13818" width="9.140625" style="2"/>
    <col min="13819" max="13819" width="4.28515625" style="2" customWidth="1"/>
    <col min="13820" max="13820" width="3.28515625" style="2" customWidth="1"/>
    <col min="13821" max="13821" width="6.140625" style="2" customWidth="1"/>
    <col min="13822" max="13822" width="4.42578125" style="2" customWidth="1"/>
    <col min="13823" max="13823" width="4.5703125" style="2" customWidth="1"/>
    <col min="13824" max="13824" width="4.28515625" style="2" customWidth="1"/>
    <col min="13825" max="13825" width="8.140625" style="2" customWidth="1"/>
    <col min="13826" max="13826" width="13.7109375" style="2" customWidth="1"/>
    <col min="13827" max="13827" width="50.42578125" style="2" customWidth="1"/>
    <col min="13828" max="13828" width="4.5703125" style="2" customWidth="1"/>
    <col min="13829" max="13829" width="10.7109375" style="2" customWidth="1"/>
    <col min="13830" max="13830" width="12.28515625" style="2" customWidth="1"/>
    <col min="13831" max="13831" width="7.42578125" style="2" customWidth="1"/>
    <col min="13832" max="13832" width="14" style="2" customWidth="1"/>
    <col min="13833" max="13835" width="10.7109375" style="2" customWidth="1"/>
    <col min="13836" max="13836" width="5.7109375" style="2" customWidth="1"/>
    <col min="13837" max="13837" width="13.5703125" style="2" customWidth="1"/>
    <col min="13838" max="13838" width="22.5703125" style="2" customWidth="1"/>
    <col min="13839" max="13839" width="17.140625" style="2" customWidth="1"/>
    <col min="13840" max="14074" width="9.140625" style="2"/>
    <col min="14075" max="14075" width="4.28515625" style="2" customWidth="1"/>
    <col min="14076" max="14076" width="3.28515625" style="2" customWidth="1"/>
    <col min="14077" max="14077" width="6.140625" style="2" customWidth="1"/>
    <col min="14078" max="14078" width="4.42578125" style="2" customWidth="1"/>
    <col min="14079" max="14079" width="4.5703125" style="2" customWidth="1"/>
    <col min="14080" max="14080" width="4.28515625" style="2" customWidth="1"/>
    <col min="14081" max="14081" width="8.140625" style="2" customWidth="1"/>
    <col min="14082" max="14082" width="13.7109375" style="2" customWidth="1"/>
    <col min="14083" max="14083" width="50.42578125" style="2" customWidth="1"/>
    <col min="14084" max="14084" width="4.5703125" style="2" customWidth="1"/>
    <col min="14085" max="14085" width="10.7109375" style="2" customWidth="1"/>
    <col min="14086" max="14086" width="12.28515625" style="2" customWidth="1"/>
    <col min="14087" max="14087" width="7.42578125" style="2" customWidth="1"/>
    <col min="14088" max="14088" width="14" style="2" customWidth="1"/>
    <col min="14089" max="14091" width="10.7109375" style="2" customWidth="1"/>
    <col min="14092" max="14092" width="5.7109375" style="2" customWidth="1"/>
    <col min="14093" max="14093" width="13.5703125" style="2" customWidth="1"/>
    <col min="14094" max="14094" width="22.5703125" style="2" customWidth="1"/>
    <col min="14095" max="14095" width="17.140625" style="2" customWidth="1"/>
    <col min="14096" max="14330" width="9.140625" style="2"/>
    <col min="14331" max="14331" width="4.28515625" style="2" customWidth="1"/>
    <col min="14332" max="14332" width="3.28515625" style="2" customWidth="1"/>
    <col min="14333" max="14333" width="6.140625" style="2" customWidth="1"/>
    <col min="14334" max="14334" width="4.42578125" style="2" customWidth="1"/>
    <col min="14335" max="14335" width="4.5703125" style="2" customWidth="1"/>
    <col min="14336" max="14336" width="4.28515625" style="2" customWidth="1"/>
    <col min="14337" max="14337" width="8.140625" style="2" customWidth="1"/>
    <col min="14338" max="14338" width="13.7109375" style="2" customWidth="1"/>
    <col min="14339" max="14339" width="50.42578125" style="2" customWidth="1"/>
    <col min="14340" max="14340" width="4.5703125" style="2" customWidth="1"/>
    <col min="14341" max="14341" width="10.7109375" style="2" customWidth="1"/>
    <col min="14342" max="14342" width="12.28515625" style="2" customWidth="1"/>
    <col min="14343" max="14343" width="7.42578125" style="2" customWidth="1"/>
    <col min="14344" max="14344" width="14" style="2" customWidth="1"/>
    <col min="14345" max="14347" width="10.7109375" style="2" customWidth="1"/>
    <col min="14348" max="14348" width="5.7109375" style="2" customWidth="1"/>
    <col min="14349" max="14349" width="13.5703125" style="2" customWidth="1"/>
    <col min="14350" max="14350" width="22.5703125" style="2" customWidth="1"/>
    <col min="14351" max="14351" width="17.140625" style="2" customWidth="1"/>
    <col min="14352" max="14586" width="9.140625" style="2"/>
    <col min="14587" max="14587" width="4.28515625" style="2" customWidth="1"/>
    <col min="14588" max="14588" width="3.28515625" style="2" customWidth="1"/>
    <col min="14589" max="14589" width="6.140625" style="2" customWidth="1"/>
    <col min="14590" max="14590" width="4.42578125" style="2" customWidth="1"/>
    <col min="14591" max="14591" width="4.5703125" style="2" customWidth="1"/>
    <col min="14592" max="14592" width="4.28515625" style="2" customWidth="1"/>
    <col min="14593" max="14593" width="8.140625" style="2" customWidth="1"/>
    <col min="14594" max="14594" width="13.7109375" style="2" customWidth="1"/>
    <col min="14595" max="14595" width="50.42578125" style="2" customWidth="1"/>
    <col min="14596" max="14596" width="4.5703125" style="2" customWidth="1"/>
    <col min="14597" max="14597" width="10.7109375" style="2" customWidth="1"/>
    <col min="14598" max="14598" width="12.28515625" style="2" customWidth="1"/>
    <col min="14599" max="14599" width="7.42578125" style="2" customWidth="1"/>
    <col min="14600" max="14600" width="14" style="2" customWidth="1"/>
    <col min="14601" max="14603" width="10.7109375" style="2" customWidth="1"/>
    <col min="14604" max="14604" width="5.7109375" style="2" customWidth="1"/>
    <col min="14605" max="14605" width="13.5703125" style="2" customWidth="1"/>
    <col min="14606" max="14606" width="22.5703125" style="2" customWidth="1"/>
    <col min="14607" max="14607" width="17.140625" style="2" customWidth="1"/>
    <col min="14608" max="14842" width="9.140625" style="2"/>
    <col min="14843" max="14843" width="4.28515625" style="2" customWidth="1"/>
    <col min="14844" max="14844" width="3.28515625" style="2" customWidth="1"/>
    <col min="14845" max="14845" width="6.140625" style="2" customWidth="1"/>
    <col min="14846" max="14846" width="4.42578125" style="2" customWidth="1"/>
    <col min="14847" max="14847" width="4.5703125" style="2" customWidth="1"/>
    <col min="14848" max="14848" width="4.28515625" style="2" customWidth="1"/>
    <col min="14849" max="14849" width="8.140625" style="2" customWidth="1"/>
    <col min="14850" max="14850" width="13.7109375" style="2" customWidth="1"/>
    <col min="14851" max="14851" width="50.42578125" style="2" customWidth="1"/>
    <col min="14852" max="14852" width="4.5703125" style="2" customWidth="1"/>
    <col min="14853" max="14853" width="10.7109375" style="2" customWidth="1"/>
    <col min="14854" max="14854" width="12.28515625" style="2" customWidth="1"/>
    <col min="14855" max="14855" width="7.42578125" style="2" customWidth="1"/>
    <col min="14856" max="14856" width="14" style="2" customWidth="1"/>
    <col min="14857" max="14859" width="10.7109375" style="2" customWidth="1"/>
    <col min="14860" max="14860" width="5.7109375" style="2" customWidth="1"/>
    <col min="14861" max="14861" width="13.5703125" style="2" customWidth="1"/>
    <col min="14862" max="14862" width="22.5703125" style="2" customWidth="1"/>
    <col min="14863" max="14863" width="17.140625" style="2" customWidth="1"/>
    <col min="14864" max="15098" width="9.140625" style="2"/>
    <col min="15099" max="15099" width="4.28515625" style="2" customWidth="1"/>
    <col min="15100" max="15100" width="3.28515625" style="2" customWidth="1"/>
    <col min="15101" max="15101" width="6.140625" style="2" customWidth="1"/>
    <col min="15102" max="15102" width="4.42578125" style="2" customWidth="1"/>
    <col min="15103" max="15103" width="4.5703125" style="2" customWidth="1"/>
    <col min="15104" max="15104" width="4.28515625" style="2" customWidth="1"/>
    <col min="15105" max="15105" width="8.140625" style="2" customWidth="1"/>
    <col min="15106" max="15106" width="13.7109375" style="2" customWidth="1"/>
    <col min="15107" max="15107" width="50.42578125" style="2" customWidth="1"/>
    <col min="15108" max="15108" width="4.5703125" style="2" customWidth="1"/>
    <col min="15109" max="15109" width="10.7109375" style="2" customWidth="1"/>
    <col min="15110" max="15110" width="12.28515625" style="2" customWidth="1"/>
    <col min="15111" max="15111" width="7.42578125" style="2" customWidth="1"/>
    <col min="15112" max="15112" width="14" style="2" customWidth="1"/>
    <col min="15113" max="15115" width="10.7109375" style="2" customWidth="1"/>
    <col min="15116" max="15116" width="5.7109375" style="2" customWidth="1"/>
    <col min="15117" max="15117" width="13.5703125" style="2" customWidth="1"/>
    <col min="15118" max="15118" width="22.5703125" style="2" customWidth="1"/>
    <col min="15119" max="15119" width="17.140625" style="2" customWidth="1"/>
    <col min="15120" max="15354" width="9.140625" style="2"/>
    <col min="15355" max="15355" width="4.28515625" style="2" customWidth="1"/>
    <col min="15356" max="15356" width="3.28515625" style="2" customWidth="1"/>
    <col min="15357" max="15357" width="6.140625" style="2" customWidth="1"/>
    <col min="15358" max="15358" width="4.42578125" style="2" customWidth="1"/>
    <col min="15359" max="15359" width="4.5703125" style="2" customWidth="1"/>
    <col min="15360" max="15360" width="4.28515625" style="2" customWidth="1"/>
    <col min="15361" max="15361" width="8.140625" style="2" customWidth="1"/>
    <col min="15362" max="15362" width="13.7109375" style="2" customWidth="1"/>
    <col min="15363" max="15363" width="50.42578125" style="2" customWidth="1"/>
    <col min="15364" max="15364" width="4.5703125" style="2" customWidth="1"/>
    <col min="15365" max="15365" width="10.7109375" style="2" customWidth="1"/>
    <col min="15366" max="15366" width="12.28515625" style="2" customWidth="1"/>
    <col min="15367" max="15367" width="7.42578125" style="2" customWidth="1"/>
    <col min="15368" max="15368" width="14" style="2" customWidth="1"/>
    <col min="15369" max="15371" width="10.7109375" style="2" customWidth="1"/>
    <col min="15372" max="15372" width="5.7109375" style="2" customWidth="1"/>
    <col min="15373" max="15373" width="13.5703125" style="2" customWidth="1"/>
    <col min="15374" max="15374" width="22.5703125" style="2" customWidth="1"/>
    <col min="15375" max="15375" width="17.140625" style="2" customWidth="1"/>
    <col min="15376" max="15610" width="9.140625" style="2"/>
    <col min="15611" max="15611" width="4.28515625" style="2" customWidth="1"/>
    <col min="15612" max="15612" width="3.28515625" style="2" customWidth="1"/>
    <col min="15613" max="15613" width="6.140625" style="2" customWidth="1"/>
    <col min="15614" max="15614" width="4.42578125" style="2" customWidth="1"/>
    <col min="15615" max="15615" width="4.5703125" style="2" customWidth="1"/>
    <col min="15616" max="15616" width="4.28515625" style="2" customWidth="1"/>
    <col min="15617" max="15617" width="8.140625" style="2" customWidth="1"/>
    <col min="15618" max="15618" width="13.7109375" style="2" customWidth="1"/>
    <col min="15619" max="15619" width="50.42578125" style="2" customWidth="1"/>
    <col min="15620" max="15620" width="4.5703125" style="2" customWidth="1"/>
    <col min="15621" max="15621" width="10.7109375" style="2" customWidth="1"/>
    <col min="15622" max="15622" width="12.28515625" style="2" customWidth="1"/>
    <col min="15623" max="15623" width="7.42578125" style="2" customWidth="1"/>
    <col min="15624" max="15624" width="14" style="2" customWidth="1"/>
    <col min="15625" max="15627" width="10.7109375" style="2" customWidth="1"/>
    <col min="15628" max="15628" width="5.7109375" style="2" customWidth="1"/>
    <col min="15629" max="15629" width="13.5703125" style="2" customWidth="1"/>
    <col min="15630" max="15630" width="22.5703125" style="2" customWidth="1"/>
    <col min="15631" max="15631" width="17.140625" style="2" customWidth="1"/>
    <col min="15632" max="15866" width="9.140625" style="2"/>
    <col min="15867" max="15867" width="4.28515625" style="2" customWidth="1"/>
    <col min="15868" max="15868" width="3.28515625" style="2" customWidth="1"/>
    <col min="15869" max="15869" width="6.140625" style="2" customWidth="1"/>
    <col min="15870" max="15870" width="4.42578125" style="2" customWidth="1"/>
    <col min="15871" max="15871" width="4.5703125" style="2" customWidth="1"/>
    <col min="15872" max="15872" width="4.28515625" style="2" customWidth="1"/>
    <col min="15873" max="15873" width="8.140625" style="2" customWidth="1"/>
    <col min="15874" max="15874" width="13.7109375" style="2" customWidth="1"/>
    <col min="15875" max="15875" width="50.42578125" style="2" customWidth="1"/>
    <col min="15876" max="15876" width="4.5703125" style="2" customWidth="1"/>
    <col min="15877" max="15877" width="10.7109375" style="2" customWidth="1"/>
    <col min="15878" max="15878" width="12.28515625" style="2" customWidth="1"/>
    <col min="15879" max="15879" width="7.42578125" style="2" customWidth="1"/>
    <col min="15880" max="15880" width="14" style="2" customWidth="1"/>
    <col min="15881" max="15883" width="10.7109375" style="2" customWidth="1"/>
    <col min="15884" max="15884" width="5.7109375" style="2" customWidth="1"/>
    <col min="15885" max="15885" width="13.5703125" style="2" customWidth="1"/>
    <col min="15886" max="15886" width="22.5703125" style="2" customWidth="1"/>
    <col min="15887" max="15887" width="17.140625" style="2" customWidth="1"/>
    <col min="15888" max="16122" width="9.140625" style="2"/>
    <col min="16123" max="16123" width="4.28515625" style="2" customWidth="1"/>
    <col min="16124" max="16124" width="3.28515625" style="2" customWidth="1"/>
    <col min="16125" max="16125" width="6.140625" style="2" customWidth="1"/>
    <col min="16126" max="16126" width="4.42578125" style="2" customWidth="1"/>
    <col min="16127" max="16127" width="4.5703125" style="2" customWidth="1"/>
    <col min="16128" max="16128" width="4.28515625" style="2" customWidth="1"/>
    <col min="16129" max="16129" width="8.140625" style="2" customWidth="1"/>
    <col min="16130" max="16130" width="13.7109375" style="2" customWidth="1"/>
    <col min="16131" max="16131" width="50.42578125" style="2" customWidth="1"/>
    <col min="16132" max="16132" width="4.5703125" style="2" customWidth="1"/>
    <col min="16133" max="16133" width="10.7109375" style="2" customWidth="1"/>
    <col min="16134" max="16134" width="12.28515625" style="2" customWidth="1"/>
    <col min="16135" max="16135" width="7.42578125" style="2" customWidth="1"/>
    <col min="16136" max="16136" width="14" style="2" customWidth="1"/>
    <col min="16137" max="16139" width="10.7109375" style="2" customWidth="1"/>
    <col min="16140" max="16140" width="5.7109375" style="2" customWidth="1"/>
    <col min="16141" max="16141" width="13.5703125" style="2" customWidth="1"/>
    <col min="16142" max="16142" width="22.5703125" style="2" customWidth="1"/>
    <col min="16143" max="16143" width="17.140625" style="2" customWidth="1"/>
    <col min="16144" max="16384" width="9.140625" style="2"/>
  </cols>
  <sheetData>
    <row r="2" spans="1:15" x14ac:dyDescent="0.25">
      <c r="A2" t="s">
        <v>205</v>
      </c>
      <c r="F2" t="s">
        <v>206</v>
      </c>
    </row>
    <row r="3" spans="1:15" x14ac:dyDescent="0.25">
      <c r="A3"/>
      <c r="D3"/>
    </row>
    <row r="4" spans="1:15" x14ac:dyDescent="0.25">
      <c r="A4" t="s">
        <v>208</v>
      </c>
      <c r="D4"/>
      <c r="F4" s="2" t="s">
        <v>221</v>
      </c>
    </row>
    <row r="5" spans="1:15" x14ac:dyDescent="0.25">
      <c r="A5"/>
      <c r="D5"/>
    </row>
    <row r="8" spans="1:15" ht="29.2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17.25" customHeight="1" x14ac:dyDescent="0.25">
      <c r="A9" s="3" t="s">
        <v>16</v>
      </c>
      <c r="B9" s="4"/>
      <c r="C9" s="5" t="s">
        <v>17</v>
      </c>
      <c r="D9" s="6"/>
      <c r="E9" s="7">
        <v>0</v>
      </c>
      <c r="F9" s="6" t="s">
        <v>18</v>
      </c>
      <c r="G9" s="4"/>
      <c r="H9" s="4" t="s">
        <v>19</v>
      </c>
      <c r="I9" s="8" t="s">
        <v>20</v>
      </c>
      <c r="J9" s="9"/>
      <c r="K9" s="10"/>
      <c r="L9" s="11"/>
      <c r="M9" s="11">
        <f>SUM(M10:M71)</f>
        <v>0</v>
      </c>
      <c r="N9" s="12">
        <v>613.50275262000002</v>
      </c>
      <c r="O9" s="12">
        <v>12.9</v>
      </c>
    </row>
    <row r="10" spans="1:15" ht="17.25" customHeight="1" x14ac:dyDescent="0.25">
      <c r="A10" s="3" t="s">
        <v>16</v>
      </c>
      <c r="B10" s="4"/>
      <c r="C10" s="5" t="s">
        <v>21</v>
      </c>
      <c r="D10" s="6"/>
      <c r="E10" s="7">
        <v>0</v>
      </c>
      <c r="F10" s="6" t="s">
        <v>18</v>
      </c>
      <c r="G10" s="4"/>
      <c r="H10" s="4" t="s">
        <v>22</v>
      </c>
      <c r="I10" s="8" t="s">
        <v>23</v>
      </c>
      <c r="J10" s="9"/>
      <c r="K10" s="10"/>
      <c r="L10" s="11"/>
      <c r="M10" s="11"/>
      <c r="N10" s="12">
        <v>12.088889999999999</v>
      </c>
      <c r="O10" s="12">
        <v>2.9</v>
      </c>
    </row>
    <row r="11" spans="1:15" ht="17.25" customHeight="1" x14ac:dyDescent="0.25">
      <c r="A11" s="3" t="s">
        <v>16</v>
      </c>
      <c r="B11" s="4"/>
      <c r="C11" s="5" t="s">
        <v>24</v>
      </c>
      <c r="D11" s="6"/>
      <c r="E11" s="7">
        <v>0</v>
      </c>
      <c r="F11" s="6" t="s">
        <v>18</v>
      </c>
      <c r="G11" s="4"/>
      <c r="H11" s="4" t="s">
        <v>25</v>
      </c>
      <c r="I11" s="8" t="s">
        <v>26</v>
      </c>
      <c r="J11" s="9"/>
      <c r="K11" s="10"/>
      <c r="L11" s="11"/>
      <c r="M11" s="11"/>
      <c r="N11" s="12">
        <v>9.0000000000000006E-5</v>
      </c>
      <c r="O11" s="12">
        <v>2.9</v>
      </c>
    </row>
    <row r="12" spans="1:15" ht="17.25" customHeight="1" x14ac:dyDescent="0.25">
      <c r="A12" s="13" t="s">
        <v>16</v>
      </c>
      <c r="B12" s="14"/>
      <c r="C12" s="15" t="s">
        <v>27</v>
      </c>
      <c r="D12" s="16" t="s">
        <v>28</v>
      </c>
      <c r="E12" s="17">
        <v>1</v>
      </c>
      <c r="F12" s="18" t="s">
        <v>29</v>
      </c>
      <c r="G12" s="14" t="s">
        <v>19</v>
      </c>
      <c r="H12" s="14" t="s">
        <v>30</v>
      </c>
      <c r="I12" s="19" t="s">
        <v>31</v>
      </c>
      <c r="J12" s="20" t="s">
        <v>32</v>
      </c>
      <c r="K12" s="21">
        <v>0.9</v>
      </c>
      <c r="L12" s="22"/>
      <c r="M12" s="22">
        <f>K12*L12</f>
        <v>0</v>
      </c>
      <c r="N12" s="23">
        <v>0</v>
      </c>
      <c r="O12" s="23">
        <v>0</v>
      </c>
    </row>
    <row r="13" spans="1:15" ht="17.25" customHeight="1" x14ac:dyDescent="0.25">
      <c r="A13" s="13" t="s">
        <v>16</v>
      </c>
      <c r="B13" s="14"/>
      <c r="C13" s="15" t="s">
        <v>27</v>
      </c>
      <c r="D13" s="16" t="s">
        <v>28</v>
      </c>
      <c r="E13" s="17">
        <v>2</v>
      </c>
      <c r="F13" s="18" t="s">
        <v>29</v>
      </c>
      <c r="G13" s="14" t="s">
        <v>19</v>
      </c>
      <c r="H13" s="14" t="s">
        <v>33</v>
      </c>
      <c r="I13" s="19" t="s">
        <v>34</v>
      </c>
      <c r="J13" s="20" t="s">
        <v>35</v>
      </c>
      <c r="K13" s="21">
        <v>1</v>
      </c>
      <c r="L13" s="22"/>
      <c r="M13" s="22">
        <f t="shared" ref="M13:M15" si="0">K13*L13</f>
        <v>0</v>
      </c>
      <c r="N13" s="23">
        <v>9.0000000000000006E-5</v>
      </c>
      <c r="O13" s="23">
        <v>0</v>
      </c>
    </row>
    <row r="14" spans="1:15" ht="17.25" customHeight="1" x14ac:dyDescent="0.25">
      <c r="A14" s="13" t="s">
        <v>16</v>
      </c>
      <c r="B14" s="14"/>
      <c r="C14" s="15" t="s">
        <v>27</v>
      </c>
      <c r="D14" s="16" t="s">
        <v>28</v>
      </c>
      <c r="E14" s="17">
        <v>3</v>
      </c>
      <c r="F14" s="18" t="s">
        <v>29</v>
      </c>
      <c r="G14" s="14" t="s">
        <v>19</v>
      </c>
      <c r="H14" s="14" t="s">
        <v>36</v>
      </c>
      <c r="I14" s="19" t="s">
        <v>37</v>
      </c>
      <c r="J14" s="20" t="s">
        <v>38</v>
      </c>
      <c r="K14" s="21">
        <v>10</v>
      </c>
      <c r="L14" s="22"/>
      <c r="M14" s="22">
        <f t="shared" si="0"/>
        <v>0</v>
      </c>
      <c r="N14" s="23">
        <v>0</v>
      </c>
      <c r="O14" s="23">
        <v>2.9</v>
      </c>
    </row>
    <row r="15" spans="1:15" ht="17.25" customHeight="1" x14ac:dyDescent="0.25">
      <c r="A15" s="13" t="s">
        <v>16</v>
      </c>
      <c r="B15" s="14"/>
      <c r="C15" s="15" t="s">
        <v>27</v>
      </c>
      <c r="D15" s="16" t="s">
        <v>28</v>
      </c>
      <c r="E15" s="17">
        <v>4</v>
      </c>
      <c r="F15" s="18" t="s">
        <v>29</v>
      </c>
      <c r="G15" s="14" t="s">
        <v>19</v>
      </c>
      <c r="H15" s="14" t="s">
        <v>39</v>
      </c>
      <c r="I15" s="19" t="s">
        <v>40</v>
      </c>
      <c r="J15" s="20" t="s">
        <v>38</v>
      </c>
      <c r="K15" s="21">
        <v>10</v>
      </c>
      <c r="L15" s="22"/>
      <c r="M15" s="22">
        <f t="shared" si="0"/>
        <v>0</v>
      </c>
      <c r="N15" s="23">
        <v>0</v>
      </c>
      <c r="O15" s="23">
        <v>0</v>
      </c>
    </row>
    <row r="16" spans="1:15" ht="17.25" customHeight="1" x14ac:dyDescent="0.25">
      <c r="A16" s="3" t="s">
        <v>16</v>
      </c>
      <c r="B16" s="4"/>
      <c r="C16" s="5" t="s">
        <v>24</v>
      </c>
      <c r="D16" s="6"/>
      <c r="E16" s="7">
        <v>0</v>
      </c>
      <c r="F16" s="6" t="s">
        <v>18</v>
      </c>
      <c r="G16" s="4"/>
      <c r="H16" s="4" t="s">
        <v>41</v>
      </c>
      <c r="I16" s="8" t="s">
        <v>42</v>
      </c>
      <c r="J16" s="9"/>
      <c r="K16" s="10"/>
      <c r="L16" s="11"/>
      <c r="M16" s="11"/>
      <c r="N16" s="12">
        <v>11.488799999999999</v>
      </c>
      <c r="O16" s="12">
        <v>0</v>
      </c>
    </row>
    <row r="17" spans="1:15" ht="26.25" customHeight="1" x14ac:dyDescent="0.25">
      <c r="A17" s="13" t="s">
        <v>16</v>
      </c>
      <c r="B17" s="14"/>
      <c r="C17" s="15" t="s">
        <v>27</v>
      </c>
      <c r="D17" s="16" t="s">
        <v>28</v>
      </c>
      <c r="E17" s="17">
        <v>5</v>
      </c>
      <c r="F17" s="18" t="s">
        <v>29</v>
      </c>
      <c r="G17" s="14" t="s">
        <v>19</v>
      </c>
      <c r="H17" s="14" t="s">
        <v>43</v>
      </c>
      <c r="I17" s="19" t="s">
        <v>44</v>
      </c>
      <c r="J17" s="20" t="s">
        <v>38</v>
      </c>
      <c r="K17" s="24">
        <v>20</v>
      </c>
      <c r="L17" s="22"/>
      <c r="M17" s="22">
        <f t="shared" ref="M17:M29" si="1">K17*L17</f>
        <v>0</v>
      </c>
      <c r="N17" s="23">
        <v>0.73799999999999999</v>
      </c>
      <c r="O17" s="23">
        <v>0</v>
      </c>
    </row>
    <row r="18" spans="1:15" ht="17.25" customHeight="1" x14ac:dyDescent="0.25">
      <c r="A18" s="13" t="s">
        <v>16</v>
      </c>
      <c r="B18" s="14"/>
      <c r="C18" s="15" t="s">
        <v>27</v>
      </c>
      <c r="D18" s="16" t="s">
        <v>28</v>
      </c>
      <c r="E18" s="17">
        <v>6</v>
      </c>
      <c r="F18" s="18" t="s">
        <v>29</v>
      </c>
      <c r="G18" s="14" t="s">
        <v>19</v>
      </c>
      <c r="H18" s="14" t="s">
        <v>45</v>
      </c>
      <c r="I18" s="19" t="s">
        <v>46</v>
      </c>
      <c r="J18" s="20" t="s">
        <v>47</v>
      </c>
      <c r="K18" s="24">
        <v>80.48</v>
      </c>
      <c r="L18" s="22"/>
      <c r="M18" s="22">
        <f t="shared" si="1"/>
        <v>0</v>
      </c>
      <c r="N18" s="23">
        <v>0</v>
      </c>
      <c r="O18" s="23">
        <v>0</v>
      </c>
    </row>
    <row r="19" spans="1:15" ht="26.25" customHeight="1" x14ac:dyDescent="0.25">
      <c r="A19" s="13" t="s">
        <v>16</v>
      </c>
      <c r="B19" s="14"/>
      <c r="C19" s="15" t="s">
        <v>27</v>
      </c>
      <c r="D19" s="16" t="s">
        <v>28</v>
      </c>
      <c r="E19" s="17">
        <v>7</v>
      </c>
      <c r="F19" s="18" t="s">
        <v>29</v>
      </c>
      <c r="G19" s="14" t="s">
        <v>19</v>
      </c>
      <c r="H19" s="14" t="s">
        <v>48</v>
      </c>
      <c r="I19" s="19" t="s">
        <v>49</v>
      </c>
      <c r="J19" s="20" t="s">
        <v>50</v>
      </c>
      <c r="K19" s="21">
        <v>200</v>
      </c>
      <c r="L19" s="22"/>
      <c r="M19" s="22">
        <f t="shared" si="1"/>
        <v>0</v>
      </c>
      <c r="N19" s="23">
        <v>0</v>
      </c>
      <c r="O19" s="23">
        <v>0</v>
      </c>
    </row>
    <row r="20" spans="1:15" ht="26.25" customHeight="1" x14ac:dyDescent="0.25">
      <c r="A20" s="13" t="s">
        <v>16</v>
      </c>
      <c r="B20" s="14"/>
      <c r="C20" s="15" t="s">
        <v>27</v>
      </c>
      <c r="D20" s="16" t="s">
        <v>28</v>
      </c>
      <c r="E20" s="17">
        <v>8</v>
      </c>
      <c r="F20" s="18" t="s">
        <v>29</v>
      </c>
      <c r="G20" s="14" t="s">
        <v>19</v>
      </c>
      <c r="H20" s="14" t="s">
        <v>51</v>
      </c>
      <c r="I20" s="19" t="s">
        <v>52</v>
      </c>
      <c r="J20" s="20" t="s">
        <v>47</v>
      </c>
      <c r="K20" s="24">
        <v>168.435</v>
      </c>
      <c r="L20" s="22"/>
      <c r="M20" s="22">
        <f t="shared" si="1"/>
        <v>0</v>
      </c>
      <c r="N20" s="23">
        <v>0</v>
      </c>
      <c r="O20" s="23">
        <v>0</v>
      </c>
    </row>
    <row r="21" spans="1:15" ht="17.25" customHeight="1" x14ac:dyDescent="0.25">
      <c r="A21" s="13" t="s">
        <v>16</v>
      </c>
      <c r="B21" s="14"/>
      <c r="C21" s="15" t="s">
        <v>27</v>
      </c>
      <c r="D21" s="25" t="s">
        <v>53</v>
      </c>
      <c r="E21" s="17">
        <v>9</v>
      </c>
      <c r="F21" s="18" t="s">
        <v>29</v>
      </c>
      <c r="G21" s="14" t="s">
        <v>19</v>
      </c>
      <c r="H21" s="14" t="s">
        <v>54</v>
      </c>
      <c r="I21" s="19" t="s">
        <v>55</v>
      </c>
      <c r="J21" s="20" t="s">
        <v>47</v>
      </c>
      <c r="K21" s="24">
        <v>10</v>
      </c>
      <c r="L21" s="22"/>
      <c r="M21" s="22">
        <f t="shared" si="1"/>
        <v>0</v>
      </c>
      <c r="N21" s="23">
        <v>0</v>
      </c>
      <c r="O21" s="23">
        <v>0</v>
      </c>
    </row>
    <row r="22" spans="1:15" ht="26.25" customHeight="1" x14ac:dyDescent="0.25">
      <c r="A22" s="13" t="s">
        <v>16</v>
      </c>
      <c r="B22" s="14"/>
      <c r="C22" s="15" t="s">
        <v>27</v>
      </c>
      <c r="D22" s="16" t="s">
        <v>28</v>
      </c>
      <c r="E22" s="17">
        <v>10</v>
      </c>
      <c r="F22" s="18" t="s">
        <v>29</v>
      </c>
      <c r="G22" s="14" t="s">
        <v>19</v>
      </c>
      <c r="H22" s="14" t="s">
        <v>56</v>
      </c>
      <c r="I22" s="19" t="s">
        <v>57</v>
      </c>
      <c r="J22" s="20" t="s">
        <v>47</v>
      </c>
      <c r="K22" s="24">
        <v>168.4</v>
      </c>
      <c r="L22" s="22"/>
      <c r="M22" s="22">
        <f t="shared" si="1"/>
        <v>0</v>
      </c>
      <c r="N22" s="23">
        <v>0</v>
      </c>
      <c r="O22" s="23">
        <v>0</v>
      </c>
    </row>
    <row r="23" spans="1:15" ht="17.25" customHeight="1" x14ac:dyDescent="0.25">
      <c r="A23" s="13" t="s">
        <v>16</v>
      </c>
      <c r="B23" s="14"/>
      <c r="C23" s="15" t="s">
        <v>27</v>
      </c>
      <c r="D23" s="16" t="s">
        <v>28</v>
      </c>
      <c r="E23" s="17">
        <v>11</v>
      </c>
      <c r="F23" s="18" t="s">
        <v>29</v>
      </c>
      <c r="G23" s="14" t="s">
        <v>19</v>
      </c>
      <c r="H23" s="14" t="s">
        <v>58</v>
      </c>
      <c r="I23" s="19" t="s">
        <v>59</v>
      </c>
      <c r="J23" s="20" t="s">
        <v>47</v>
      </c>
      <c r="K23" s="21">
        <v>168.4</v>
      </c>
      <c r="L23" s="22"/>
      <c r="M23" s="22">
        <f t="shared" si="1"/>
        <v>0</v>
      </c>
      <c r="N23" s="23">
        <v>0</v>
      </c>
      <c r="O23" s="23">
        <v>0</v>
      </c>
    </row>
    <row r="24" spans="1:15" ht="26.25" customHeight="1" x14ac:dyDescent="0.25">
      <c r="A24" s="13" t="s">
        <v>16</v>
      </c>
      <c r="B24" s="14"/>
      <c r="C24" s="15" t="s">
        <v>27</v>
      </c>
      <c r="D24" s="16" t="s">
        <v>28</v>
      </c>
      <c r="E24" s="17">
        <v>12</v>
      </c>
      <c r="F24" s="18" t="s">
        <v>29</v>
      </c>
      <c r="G24" s="14" t="s">
        <v>19</v>
      </c>
      <c r="H24" s="14" t="s">
        <v>60</v>
      </c>
      <c r="I24" s="19" t="s">
        <v>61</v>
      </c>
      <c r="J24" s="20" t="s">
        <v>62</v>
      </c>
      <c r="K24" s="24">
        <v>303.12</v>
      </c>
      <c r="L24" s="22"/>
      <c r="M24" s="22">
        <f t="shared" si="1"/>
        <v>0</v>
      </c>
      <c r="N24" s="23">
        <v>0</v>
      </c>
      <c r="O24" s="23">
        <v>0</v>
      </c>
    </row>
    <row r="25" spans="1:15" ht="17.25" customHeight="1" x14ac:dyDescent="0.25">
      <c r="A25" s="13" t="s">
        <v>16</v>
      </c>
      <c r="B25" s="14"/>
      <c r="C25" s="15" t="s">
        <v>27</v>
      </c>
      <c r="D25" s="16" t="s">
        <v>28</v>
      </c>
      <c r="E25" s="17">
        <v>13</v>
      </c>
      <c r="F25" s="18" t="s">
        <v>29</v>
      </c>
      <c r="G25" s="14" t="s">
        <v>19</v>
      </c>
      <c r="H25" s="14" t="s">
        <v>63</v>
      </c>
      <c r="I25" s="19" t="s">
        <v>64</v>
      </c>
      <c r="J25" s="20" t="s">
        <v>65</v>
      </c>
      <c r="K25" s="24">
        <v>402.4</v>
      </c>
      <c r="L25" s="22"/>
      <c r="M25" s="22">
        <f t="shared" si="1"/>
        <v>0</v>
      </c>
      <c r="N25" s="23">
        <v>0</v>
      </c>
      <c r="O25" s="23">
        <v>0</v>
      </c>
    </row>
    <row r="26" spans="1:15" ht="26.25" customHeight="1" x14ac:dyDescent="0.25">
      <c r="A26" s="13" t="s">
        <v>16</v>
      </c>
      <c r="B26" s="14"/>
      <c r="C26" s="15" t="s">
        <v>27</v>
      </c>
      <c r="D26" s="16" t="s">
        <v>28</v>
      </c>
      <c r="E26" s="17">
        <v>14</v>
      </c>
      <c r="F26" s="18" t="s">
        <v>29</v>
      </c>
      <c r="G26" s="14" t="s">
        <v>19</v>
      </c>
      <c r="H26" s="14" t="s">
        <v>66</v>
      </c>
      <c r="I26" s="19" t="s">
        <v>67</v>
      </c>
      <c r="J26" s="20" t="s">
        <v>38</v>
      </c>
      <c r="K26" s="24">
        <v>30</v>
      </c>
      <c r="L26" s="26"/>
      <c r="M26" s="22">
        <f t="shared" si="1"/>
        <v>0</v>
      </c>
      <c r="N26" s="23">
        <v>0</v>
      </c>
      <c r="O26" s="23">
        <v>0</v>
      </c>
    </row>
    <row r="27" spans="1:15" ht="26.25" customHeight="1" x14ac:dyDescent="0.25">
      <c r="A27" s="13" t="s">
        <v>16</v>
      </c>
      <c r="B27" s="14"/>
      <c r="C27" s="15" t="s">
        <v>27</v>
      </c>
      <c r="D27" s="16" t="s">
        <v>28</v>
      </c>
      <c r="E27" s="17">
        <v>15</v>
      </c>
      <c r="F27" s="18" t="s">
        <v>68</v>
      </c>
      <c r="G27" s="14" t="s">
        <v>19</v>
      </c>
      <c r="H27" s="14" t="s">
        <v>69</v>
      </c>
      <c r="I27" s="27" t="s">
        <v>70</v>
      </c>
      <c r="J27" s="20" t="s">
        <v>38</v>
      </c>
      <c r="K27" s="21">
        <v>30</v>
      </c>
      <c r="L27" s="22"/>
      <c r="M27" s="22">
        <f t="shared" si="1"/>
        <v>0</v>
      </c>
      <c r="N27" s="23">
        <v>2.76E-2</v>
      </c>
      <c r="O27" s="23"/>
    </row>
    <row r="28" spans="1:15" ht="17.25" customHeight="1" x14ac:dyDescent="0.25">
      <c r="A28" s="13" t="s">
        <v>16</v>
      </c>
      <c r="B28" s="14"/>
      <c r="C28" s="15" t="s">
        <v>27</v>
      </c>
      <c r="D28" s="16" t="s">
        <v>28</v>
      </c>
      <c r="E28" s="17">
        <v>16</v>
      </c>
      <c r="F28" s="18" t="s">
        <v>29</v>
      </c>
      <c r="G28" s="14" t="s">
        <v>19</v>
      </c>
      <c r="H28" s="14" t="s">
        <v>71</v>
      </c>
      <c r="I28" s="19" t="s">
        <v>72</v>
      </c>
      <c r="J28" s="20" t="s">
        <v>73</v>
      </c>
      <c r="K28" s="24">
        <v>30</v>
      </c>
      <c r="L28" s="22"/>
      <c r="M28" s="22">
        <f t="shared" si="1"/>
        <v>0</v>
      </c>
      <c r="N28" s="23">
        <v>0</v>
      </c>
      <c r="O28" s="23">
        <v>0</v>
      </c>
    </row>
    <row r="29" spans="1:15" ht="17.25" customHeight="1" x14ac:dyDescent="0.25">
      <c r="A29" s="13" t="s">
        <v>16</v>
      </c>
      <c r="B29" s="14"/>
      <c r="C29" s="15" t="s">
        <v>27</v>
      </c>
      <c r="D29" s="16" t="s">
        <v>28</v>
      </c>
      <c r="E29" s="17">
        <v>17</v>
      </c>
      <c r="F29" s="18" t="s">
        <v>68</v>
      </c>
      <c r="G29" s="14" t="s">
        <v>19</v>
      </c>
      <c r="H29" s="14" t="s">
        <v>74</v>
      </c>
      <c r="I29" s="27" t="s">
        <v>75</v>
      </c>
      <c r="J29" s="20" t="s">
        <v>47</v>
      </c>
      <c r="K29" s="24">
        <v>4.8</v>
      </c>
      <c r="L29" s="22"/>
      <c r="M29" s="22">
        <f t="shared" si="1"/>
        <v>0</v>
      </c>
      <c r="N29" s="23">
        <v>10.7232</v>
      </c>
      <c r="O29" s="23"/>
    </row>
    <row r="30" spans="1:15" ht="17.25" customHeight="1" x14ac:dyDescent="0.25">
      <c r="A30" s="3" t="s">
        <v>16</v>
      </c>
      <c r="B30" s="4"/>
      <c r="C30" s="5" t="s">
        <v>24</v>
      </c>
      <c r="D30" s="6"/>
      <c r="E30" s="7">
        <v>0</v>
      </c>
      <c r="F30" s="6" t="s">
        <v>18</v>
      </c>
      <c r="G30" s="4"/>
      <c r="H30" s="4" t="s">
        <v>76</v>
      </c>
      <c r="I30" s="8" t="s">
        <v>77</v>
      </c>
      <c r="J30" s="9"/>
      <c r="K30" s="10"/>
      <c r="L30" s="11"/>
      <c r="M30" s="11"/>
      <c r="N30" s="12">
        <v>0.6</v>
      </c>
      <c r="O30" s="12">
        <v>0</v>
      </c>
    </row>
    <row r="31" spans="1:15" ht="26.25" customHeight="1" x14ac:dyDescent="0.25">
      <c r="A31" s="13" t="s">
        <v>16</v>
      </c>
      <c r="B31" s="14"/>
      <c r="C31" s="15" t="s">
        <v>27</v>
      </c>
      <c r="D31" s="25" t="s">
        <v>53</v>
      </c>
      <c r="E31" s="17">
        <v>18</v>
      </c>
      <c r="F31" s="18" t="s">
        <v>29</v>
      </c>
      <c r="G31" s="14" t="s">
        <v>19</v>
      </c>
      <c r="H31" s="14" t="s">
        <v>78</v>
      </c>
      <c r="I31" s="19" t="s">
        <v>79</v>
      </c>
      <c r="J31" s="20" t="s">
        <v>65</v>
      </c>
      <c r="K31" s="21">
        <v>400</v>
      </c>
      <c r="L31" s="22"/>
      <c r="M31" s="22">
        <f t="shared" ref="M31:M37" si="2">K31*L31</f>
        <v>0</v>
      </c>
      <c r="N31" s="23">
        <v>0</v>
      </c>
      <c r="O31" s="23">
        <v>0</v>
      </c>
    </row>
    <row r="32" spans="1:15" ht="26.25" customHeight="1" x14ac:dyDescent="0.25">
      <c r="A32" s="13" t="s">
        <v>16</v>
      </c>
      <c r="B32" s="14"/>
      <c r="C32" s="15" t="s">
        <v>27</v>
      </c>
      <c r="D32" s="16" t="s">
        <v>28</v>
      </c>
      <c r="E32" s="17">
        <v>19</v>
      </c>
      <c r="F32" s="18" t="s">
        <v>29</v>
      </c>
      <c r="G32" s="14" t="s">
        <v>19</v>
      </c>
      <c r="H32" s="14" t="s">
        <v>80</v>
      </c>
      <c r="I32" s="19" t="s">
        <v>81</v>
      </c>
      <c r="J32" s="20" t="s">
        <v>65</v>
      </c>
      <c r="K32" s="21">
        <v>400</v>
      </c>
      <c r="L32" s="26"/>
      <c r="M32" s="22">
        <f t="shared" si="2"/>
        <v>0</v>
      </c>
      <c r="N32" s="23">
        <v>0</v>
      </c>
      <c r="O32" s="23">
        <v>0</v>
      </c>
    </row>
    <row r="33" spans="1:15" ht="17.25" customHeight="1" x14ac:dyDescent="0.25">
      <c r="A33" s="13" t="s">
        <v>16</v>
      </c>
      <c r="B33" s="14"/>
      <c r="C33" s="15" t="s">
        <v>27</v>
      </c>
      <c r="D33" s="28" t="s">
        <v>82</v>
      </c>
      <c r="E33" s="17">
        <v>20</v>
      </c>
      <c r="F33" s="18" t="s">
        <v>68</v>
      </c>
      <c r="G33" s="14" t="s">
        <v>19</v>
      </c>
      <c r="H33" s="14" t="s">
        <v>83</v>
      </c>
      <c r="I33" s="27" t="s">
        <v>84</v>
      </c>
      <c r="J33" s="20" t="s">
        <v>85</v>
      </c>
      <c r="K33" s="21">
        <v>40</v>
      </c>
      <c r="L33" s="22"/>
      <c r="M33" s="22">
        <f t="shared" si="2"/>
        <v>0</v>
      </c>
      <c r="N33" s="23">
        <v>0.6</v>
      </c>
      <c r="O33" s="23"/>
    </row>
    <row r="34" spans="1:15" ht="26.25" customHeight="1" x14ac:dyDescent="0.25">
      <c r="A34" s="13" t="s">
        <v>16</v>
      </c>
      <c r="B34" s="14"/>
      <c r="C34" s="15" t="s">
        <v>27</v>
      </c>
      <c r="D34" s="16" t="s">
        <v>28</v>
      </c>
      <c r="E34" s="17">
        <v>21</v>
      </c>
      <c r="F34" s="18" t="s">
        <v>29</v>
      </c>
      <c r="G34" s="14" t="s">
        <v>19</v>
      </c>
      <c r="H34" s="14" t="s">
        <v>86</v>
      </c>
      <c r="I34" s="19" t="s">
        <v>87</v>
      </c>
      <c r="J34" s="20" t="s">
        <v>65</v>
      </c>
      <c r="K34" s="21">
        <v>400</v>
      </c>
      <c r="L34" s="22"/>
      <c r="M34" s="22">
        <f t="shared" si="2"/>
        <v>0</v>
      </c>
      <c r="N34" s="23">
        <v>0</v>
      </c>
      <c r="O34" s="23">
        <v>0</v>
      </c>
    </row>
    <row r="35" spans="1:15" ht="26.25" customHeight="1" x14ac:dyDescent="0.25">
      <c r="A35" s="13" t="s">
        <v>16</v>
      </c>
      <c r="B35" s="14"/>
      <c r="C35" s="15" t="s">
        <v>27</v>
      </c>
      <c r="D35" s="16" t="s">
        <v>28</v>
      </c>
      <c r="E35" s="17">
        <v>22</v>
      </c>
      <c r="F35" s="18" t="s">
        <v>29</v>
      </c>
      <c r="G35" s="14" t="s">
        <v>19</v>
      </c>
      <c r="H35" s="14" t="s">
        <v>88</v>
      </c>
      <c r="I35" s="19" t="s">
        <v>89</v>
      </c>
      <c r="J35" s="20" t="s">
        <v>65</v>
      </c>
      <c r="K35" s="21">
        <v>400</v>
      </c>
      <c r="L35" s="22"/>
      <c r="M35" s="22">
        <f t="shared" si="2"/>
        <v>0</v>
      </c>
      <c r="N35" s="23">
        <v>0</v>
      </c>
      <c r="O35" s="23">
        <v>0</v>
      </c>
    </row>
    <row r="36" spans="1:15" ht="17.25" customHeight="1" x14ac:dyDescent="0.25">
      <c r="A36" s="13" t="s">
        <v>16</v>
      </c>
      <c r="B36" s="14"/>
      <c r="C36" s="15" t="s">
        <v>27</v>
      </c>
      <c r="D36" s="16" t="s">
        <v>28</v>
      </c>
      <c r="E36" s="17">
        <v>23</v>
      </c>
      <c r="F36" s="18" t="s">
        <v>29</v>
      </c>
      <c r="G36" s="14" t="s">
        <v>19</v>
      </c>
      <c r="H36" s="14" t="s">
        <v>90</v>
      </c>
      <c r="I36" s="19" t="s">
        <v>91</v>
      </c>
      <c r="J36" s="20" t="s">
        <v>65</v>
      </c>
      <c r="K36" s="21">
        <v>400</v>
      </c>
      <c r="L36" s="22"/>
      <c r="M36" s="22">
        <f t="shared" si="2"/>
        <v>0</v>
      </c>
      <c r="N36" s="23">
        <v>0</v>
      </c>
      <c r="O36" s="23">
        <v>0</v>
      </c>
    </row>
    <row r="37" spans="1:15" ht="26.25" customHeight="1" x14ac:dyDescent="0.25">
      <c r="A37" s="13" t="s">
        <v>16</v>
      </c>
      <c r="B37" s="14"/>
      <c r="C37" s="15" t="s">
        <v>27</v>
      </c>
      <c r="D37" s="16" t="s">
        <v>28</v>
      </c>
      <c r="E37" s="17">
        <v>24</v>
      </c>
      <c r="F37" s="18" t="s">
        <v>29</v>
      </c>
      <c r="G37" s="14" t="s">
        <v>19</v>
      </c>
      <c r="H37" s="14" t="s">
        <v>92</v>
      </c>
      <c r="I37" s="19" t="s">
        <v>93</v>
      </c>
      <c r="J37" s="20" t="s">
        <v>65</v>
      </c>
      <c r="K37" s="21">
        <v>400</v>
      </c>
      <c r="L37" s="22"/>
      <c r="M37" s="22">
        <f t="shared" si="2"/>
        <v>0</v>
      </c>
      <c r="N37" s="23">
        <v>0</v>
      </c>
      <c r="O37" s="23">
        <v>0</v>
      </c>
    </row>
    <row r="38" spans="1:15" ht="17.25" customHeight="1" x14ac:dyDescent="0.25">
      <c r="A38" s="3" t="s">
        <v>16</v>
      </c>
      <c r="B38" s="4"/>
      <c r="C38" s="5" t="s">
        <v>21</v>
      </c>
      <c r="D38" s="6"/>
      <c r="E38" s="7">
        <v>0</v>
      </c>
      <c r="F38" s="6" t="s">
        <v>18</v>
      </c>
      <c r="G38" s="4"/>
      <c r="H38" s="4" t="s">
        <v>94</v>
      </c>
      <c r="I38" s="8" t="s">
        <v>95</v>
      </c>
      <c r="J38" s="9"/>
      <c r="K38" s="10"/>
      <c r="L38" s="11"/>
      <c r="M38" s="11"/>
      <c r="N38" s="12">
        <v>601.41386261999992</v>
      </c>
      <c r="O38" s="12">
        <v>10</v>
      </c>
    </row>
    <row r="39" spans="1:15" ht="26.25" customHeight="1" x14ac:dyDescent="0.25">
      <c r="A39" s="13" t="s">
        <v>16</v>
      </c>
      <c r="B39" s="14"/>
      <c r="C39" s="15" t="s">
        <v>24</v>
      </c>
      <c r="D39" s="25" t="s">
        <v>53</v>
      </c>
      <c r="E39" s="17">
        <v>25</v>
      </c>
      <c r="F39" s="18" t="s">
        <v>29</v>
      </c>
      <c r="G39" s="14" t="s">
        <v>19</v>
      </c>
      <c r="H39" s="14" t="s">
        <v>96</v>
      </c>
      <c r="I39" s="19" t="s">
        <v>97</v>
      </c>
      <c r="J39" s="20" t="s">
        <v>65</v>
      </c>
      <c r="K39" s="24">
        <v>346.2</v>
      </c>
      <c r="L39" s="22"/>
      <c r="M39" s="22">
        <f t="shared" ref="M39:M53" si="3">K39*L39</f>
        <v>0</v>
      </c>
      <c r="N39" s="23">
        <v>56.056704000000003</v>
      </c>
      <c r="O39" s="23">
        <v>0</v>
      </c>
    </row>
    <row r="40" spans="1:15" ht="17.25" customHeight="1" x14ac:dyDescent="0.25">
      <c r="A40" s="13" t="s">
        <v>16</v>
      </c>
      <c r="B40" s="14"/>
      <c r="C40" s="15" t="s">
        <v>24</v>
      </c>
      <c r="D40" s="16" t="s">
        <v>28</v>
      </c>
      <c r="E40" s="17">
        <v>26</v>
      </c>
      <c r="F40" s="18" t="s">
        <v>29</v>
      </c>
      <c r="G40" s="14" t="s">
        <v>19</v>
      </c>
      <c r="H40" s="14" t="s">
        <v>98</v>
      </c>
      <c r="I40" s="19" t="s">
        <v>99</v>
      </c>
      <c r="J40" s="20" t="s">
        <v>100</v>
      </c>
      <c r="K40" s="21">
        <v>250</v>
      </c>
      <c r="L40" s="22"/>
      <c r="M40" s="22">
        <f t="shared" si="3"/>
        <v>0</v>
      </c>
      <c r="N40" s="23">
        <v>0</v>
      </c>
      <c r="O40" s="23">
        <v>0</v>
      </c>
    </row>
    <row r="41" spans="1:15" ht="17.25" customHeight="1" x14ac:dyDescent="0.25">
      <c r="A41" s="13" t="s">
        <v>16</v>
      </c>
      <c r="B41" s="14"/>
      <c r="C41" s="15" t="s">
        <v>24</v>
      </c>
      <c r="D41" s="16" t="s">
        <v>28</v>
      </c>
      <c r="E41" s="17">
        <v>27</v>
      </c>
      <c r="F41" s="18" t="s">
        <v>29</v>
      </c>
      <c r="G41" s="14" t="s">
        <v>19</v>
      </c>
      <c r="H41" s="14" t="s">
        <v>101</v>
      </c>
      <c r="I41" s="19" t="s">
        <v>102</v>
      </c>
      <c r="J41" s="20" t="s">
        <v>65</v>
      </c>
      <c r="K41" s="24">
        <v>692.4</v>
      </c>
      <c r="L41" s="22"/>
      <c r="M41" s="22">
        <f t="shared" si="3"/>
        <v>0</v>
      </c>
      <c r="N41" s="23">
        <v>193.830456</v>
      </c>
      <c r="O41" s="23">
        <v>0</v>
      </c>
    </row>
    <row r="42" spans="1:15" ht="17.25" customHeight="1" x14ac:dyDescent="0.25">
      <c r="A42" s="13" t="s">
        <v>16</v>
      </c>
      <c r="B42" s="14"/>
      <c r="C42" s="15" t="s">
        <v>24</v>
      </c>
      <c r="D42" s="16" t="s">
        <v>28</v>
      </c>
      <c r="E42" s="17">
        <v>28</v>
      </c>
      <c r="F42" s="18" t="s">
        <v>29</v>
      </c>
      <c r="G42" s="14" t="s">
        <v>19</v>
      </c>
      <c r="H42" s="14" t="s">
        <v>103</v>
      </c>
      <c r="I42" s="19" t="s">
        <v>104</v>
      </c>
      <c r="J42" s="20" t="s">
        <v>65</v>
      </c>
      <c r="K42" s="21">
        <v>402.4</v>
      </c>
      <c r="L42" s="22"/>
      <c r="M42" s="22">
        <f t="shared" si="3"/>
        <v>0</v>
      </c>
      <c r="N42" s="23">
        <v>228.16079999999999</v>
      </c>
      <c r="O42" s="23">
        <v>0</v>
      </c>
    </row>
    <row r="43" spans="1:15" ht="26.25" customHeight="1" x14ac:dyDescent="0.25">
      <c r="A43" s="13" t="s">
        <v>16</v>
      </c>
      <c r="B43" s="14"/>
      <c r="C43" s="15" t="s">
        <v>24</v>
      </c>
      <c r="D43" s="16" t="s">
        <v>28</v>
      </c>
      <c r="E43" s="17">
        <v>29</v>
      </c>
      <c r="F43" s="18" t="s">
        <v>29</v>
      </c>
      <c r="G43" s="14" t="s">
        <v>19</v>
      </c>
      <c r="H43" s="14" t="s">
        <v>105</v>
      </c>
      <c r="I43" s="19" t="s">
        <v>106</v>
      </c>
      <c r="J43" s="20" t="s">
        <v>65</v>
      </c>
      <c r="K43" s="21">
        <v>242.2</v>
      </c>
      <c r="L43" s="26"/>
      <c r="M43" s="22">
        <f t="shared" si="3"/>
        <v>0</v>
      </c>
      <c r="N43" s="23">
        <v>9.6880000000000006</v>
      </c>
      <c r="O43" s="23">
        <v>0</v>
      </c>
    </row>
    <row r="44" spans="1:15" ht="17.25" customHeight="1" x14ac:dyDescent="0.25">
      <c r="A44" s="13" t="s">
        <v>16</v>
      </c>
      <c r="B44" s="14"/>
      <c r="C44" s="15" t="s">
        <v>24</v>
      </c>
      <c r="D44" s="16" t="s">
        <v>28</v>
      </c>
      <c r="E44" s="17">
        <v>30</v>
      </c>
      <c r="F44" s="18" t="s">
        <v>68</v>
      </c>
      <c r="G44" s="14" t="s">
        <v>19</v>
      </c>
      <c r="H44" s="14" t="s">
        <v>107</v>
      </c>
      <c r="I44" s="27" t="s">
        <v>108</v>
      </c>
      <c r="J44" s="20" t="s">
        <v>62</v>
      </c>
      <c r="K44" s="24">
        <v>30.516999999999999</v>
      </c>
      <c r="L44" s="22"/>
      <c r="M44" s="22">
        <f t="shared" si="3"/>
        <v>0</v>
      </c>
      <c r="N44" s="23">
        <v>30.516999999999999</v>
      </c>
      <c r="O44" s="23"/>
    </row>
    <row r="45" spans="1:15" ht="26.25" customHeight="1" x14ac:dyDescent="0.25">
      <c r="A45" s="13" t="s">
        <v>16</v>
      </c>
      <c r="B45" s="14"/>
      <c r="C45" s="15" t="s">
        <v>24</v>
      </c>
      <c r="D45" s="16" t="s">
        <v>28</v>
      </c>
      <c r="E45" s="17">
        <v>31</v>
      </c>
      <c r="F45" s="18" t="s">
        <v>68</v>
      </c>
      <c r="G45" s="14" t="s">
        <v>19</v>
      </c>
      <c r="H45" s="14" t="s">
        <v>109</v>
      </c>
      <c r="I45" s="27" t="s">
        <v>110</v>
      </c>
      <c r="J45" s="20" t="s">
        <v>65</v>
      </c>
      <c r="K45" s="24">
        <v>266.42</v>
      </c>
      <c r="L45" s="22"/>
      <c r="M45" s="22">
        <f t="shared" si="3"/>
        <v>0</v>
      </c>
      <c r="N45" s="23">
        <v>2.8773360000000001</v>
      </c>
      <c r="O45" s="23"/>
    </row>
    <row r="46" spans="1:15" ht="26.25" customHeight="1" x14ac:dyDescent="0.25">
      <c r="A46" s="13" t="s">
        <v>16</v>
      </c>
      <c r="B46" s="14"/>
      <c r="C46" s="15" t="s">
        <v>24</v>
      </c>
      <c r="D46" s="16" t="s">
        <v>28</v>
      </c>
      <c r="E46" s="17">
        <v>32</v>
      </c>
      <c r="F46" s="18" t="s">
        <v>29</v>
      </c>
      <c r="G46" s="14" t="s">
        <v>19</v>
      </c>
      <c r="H46" s="14" t="s">
        <v>111</v>
      </c>
      <c r="I46" s="19" t="s">
        <v>112</v>
      </c>
      <c r="J46" s="20" t="s">
        <v>65</v>
      </c>
      <c r="K46" s="21">
        <v>104</v>
      </c>
      <c r="L46" s="26"/>
      <c r="M46" s="22">
        <f t="shared" si="3"/>
        <v>0</v>
      </c>
      <c r="N46" s="23">
        <v>10.776479999999999</v>
      </c>
      <c r="O46" s="23">
        <v>0</v>
      </c>
    </row>
    <row r="47" spans="1:15" ht="17.25" customHeight="1" x14ac:dyDescent="0.25">
      <c r="A47" s="13" t="s">
        <v>16</v>
      </c>
      <c r="B47" s="14"/>
      <c r="C47" s="15" t="s">
        <v>24</v>
      </c>
      <c r="D47" s="16" t="s">
        <v>28</v>
      </c>
      <c r="E47" s="17">
        <v>33</v>
      </c>
      <c r="F47" s="18" t="s">
        <v>68</v>
      </c>
      <c r="G47" s="14" t="s">
        <v>19</v>
      </c>
      <c r="H47" s="14" t="s">
        <v>113</v>
      </c>
      <c r="I47" s="27" t="s">
        <v>114</v>
      </c>
      <c r="J47" s="20" t="s">
        <v>65</v>
      </c>
      <c r="K47" s="24">
        <v>114.4</v>
      </c>
      <c r="L47" s="22"/>
      <c r="M47" s="22">
        <f t="shared" si="3"/>
        <v>0</v>
      </c>
      <c r="N47" s="23">
        <v>20.134399999999999</v>
      </c>
      <c r="O47" s="23"/>
    </row>
    <row r="48" spans="1:15" ht="26.25" customHeight="1" x14ac:dyDescent="0.25">
      <c r="A48" s="13" t="s">
        <v>16</v>
      </c>
      <c r="B48" s="14"/>
      <c r="C48" s="15" t="s">
        <v>24</v>
      </c>
      <c r="D48" s="16" t="s">
        <v>28</v>
      </c>
      <c r="E48" s="17">
        <v>34</v>
      </c>
      <c r="F48" s="18" t="s">
        <v>29</v>
      </c>
      <c r="G48" s="14" t="s">
        <v>19</v>
      </c>
      <c r="H48" s="14" t="s">
        <v>115</v>
      </c>
      <c r="I48" s="19" t="s">
        <v>116</v>
      </c>
      <c r="J48" s="20" t="s">
        <v>38</v>
      </c>
      <c r="K48" s="24">
        <v>112.7</v>
      </c>
      <c r="L48" s="26"/>
      <c r="M48" s="22">
        <f t="shared" si="3"/>
        <v>0</v>
      </c>
      <c r="N48" s="23">
        <v>17.513580000000001</v>
      </c>
      <c r="O48" s="23">
        <v>0</v>
      </c>
    </row>
    <row r="49" spans="1:15" ht="17.25" customHeight="1" x14ac:dyDescent="0.25">
      <c r="A49" s="13" t="s">
        <v>16</v>
      </c>
      <c r="B49" s="14"/>
      <c r="C49" s="15" t="s">
        <v>24</v>
      </c>
      <c r="D49" s="16" t="s">
        <v>28</v>
      </c>
      <c r="E49" s="17">
        <v>35</v>
      </c>
      <c r="F49" s="18" t="s">
        <v>68</v>
      </c>
      <c r="G49" s="14" t="s">
        <v>19</v>
      </c>
      <c r="H49" s="14" t="s">
        <v>117</v>
      </c>
      <c r="I49" s="27" t="s">
        <v>118</v>
      </c>
      <c r="J49" s="20" t="s">
        <v>38</v>
      </c>
      <c r="K49" s="24">
        <v>84.37</v>
      </c>
      <c r="L49" s="22"/>
      <c r="M49" s="22">
        <f t="shared" si="3"/>
        <v>0</v>
      </c>
      <c r="N49" s="23">
        <v>7.1714500000000001</v>
      </c>
      <c r="O49" s="23"/>
    </row>
    <row r="50" spans="1:15" ht="17.25" customHeight="1" x14ac:dyDescent="0.25">
      <c r="A50" s="13" t="s">
        <v>16</v>
      </c>
      <c r="B50" s="14"/>
      <c r="C50" s="15" t="s">
        <v>24</v>
      </c>
      <c r="D50" s="16" t="s">
        <v>28</v>
      </c>
      <c r="E50" s="17">
        <v>36</v>
      </c>
      <c r="F50" s="18" t="s">
        <v>68</v>
      </c>
      <c r="G50" s="14" t="s">
        <v>19</v>
      </c>
      <c r="H50" s="14" t="s">
        <v>119</v>
      </c>
      <c r="I50" s="27" t="s">
        <v>120</v>
      </c>
      <c r="J50" s="20" t="s">
        <v>38</v>
      </c>
      <c r="K50" s="24">
        <v>4</v>
      </c>
      <c r="L50" s="22"/>
      <c r="M50" s="22">
        <f t="shared" si="3"/>
        <v>0</v>
      </c>
      <c r="N50" s="23">
        <v>0.25600000000000001</v>
      </c>
      <c r="O50" s="23"/>
    </row>
    <row r="51" spans="1:15" ht="17.25" customHeight="1" x14ac:dyDescent="0.25">
      <c r="A51" s="13" t="s">
        <v>16</v>
      </c>
      <c r="B51" s="14"/>
      <c r="C51" s="15" t="s">
        <v>24</v>
      </c>
      <c r="D51" s="16" t="s">
        <v>28</v>
      </c>
      <c r="E51" s="17">
        <v>37</v>
      </c>
      <c r="F51" s="18" t="s">
        <v>68</v>
      </c>
      <c r="G51" s="14" t="s">
        <v>19</v>
      </c>
      <c r="H51" s="14" t="s">
        <v>121</v>
      </c>
      <c r="I51" s="27" t="s">
        <v>122</v>
      </c>
      <c r="J51" s="20" t="s">
        <v>38</v>
      </c>
      <c r="K51" s="24">
        <v>32</v>
      </c>
      <c r="L51" s="22"/>
      <c r="M51" s="22">
        <f t="shared" si="3"/>
        <v>0</v>
      </c>
      <c r="N51" s="23">
        <v>1.5456000000000001</v>
      </c>
      <c r="O51" s="23"/>
    </row>
    <row r="52" spans="1:15" ht="26.25" customHeight="1" x14ac:dyDescent="0.25">
      <c r="A52" s="13" t="s">
        <v>16</v>
      </c>
      <c r="B52" s="14"/>
      <c r="C52" s="15" t="s">
        <v>24</v>
      </c>
      <c r="D52" s="16" t="s">
        <v>28</v>
      </c>
      <c r="E52" s="17">
        <v>38</v>
      </c>
      <c r="F52" s="18" t="s">
        <v>29</v>
      </c>
      <c r="G52" s="14" t="s">
        <v>19</v>
      </c>
      <c r="H52" s="14" t="s">
        <v>123</v>
      </c>
      <c r="I52" s="19" t="s">
        <v>124</v>
      </c>
      <c r="J52" s="20" t="s">
        <v>47</v>
      </c>
      <c r="K52" s="24">
        <v>10.143000000000001</v>
      </c>
      <c r="L52" s="22"/>
      <c r="M52" s="22">
        <f t="shared" si="3"/>
        <v>0</v>
      </c>
      <c r="N52" s="23">
        <v>22.886056620000002</v>
      </c>
      <c r="O52" s="23">
        <v>0</v>
      </c>
    </row>
    <row r="53" spans="1:15" ht="26.25" customHeight="1" x14ac:dyDescent="0.25">
      <c r="A53" s="13" t="s">
        <v>16</v>
      </c>
      <c r="B53" s="14"/>
      <c r="C53" s="15" t="s">
        <v>24</v>
      </c>
      <c r="D53" s="25" t="s">
        <v>53</v>
      </c>
      <c r="E53" s="17">
        <v>39</v>
      </c>
      <c r="F53" s="18" t="s">
        <v>29</v>
      </c>
      <c r="G53" s="14" t="s">
        <v>19</v>
      </c>
      <c r="H53" s="14" t="s">
        <v>125</v>
      </c>
      <c r="I53" s="19" t="s">
        <v>126</v>
      </c>
      <c r="J53" s="20" t="s">
        <v>65</v>
      </c>
      <c r="K53" s="21">
        <v>500</v>
      </c>
      <c r="L53" s="22"/>
      <c r="M53" s="22">
        <f t="shared" si="3"/>
        <v>0</v>
      </c>
      <c r="N53" s="23">
        <v>0</v>
      </c>
      <c r="O53" s="23">
        <v>10</v>
      </c>
    </row>
    <row r="54" spans="1:15" ht="17.25" customHeight="1" x14ac:dyDescent="0.25">
      <c r="A54" s="3" t="s">
        <v>16</v>
      </c>
      <c r="B54" s="4"/>
      <c r="C54" s="5" t="s">
        <v>24</v>
      </c>
      <c r="D54" s="6"/>
      <c r="E54" s="7">
        <v>0</v>
      </c>
      <c r="F54" s="6" t="s">
        <v>18</v>
      </c>
      <c r="G54" s="4"/>
      <c r="H54" s="4" t="s">
        <v>127</v>
      </c>
      <c r="I54" s="8" t="s">
        <v>128</v>
      </c>
      <c r="J54" s="9"/>
      <c r="K54" s="10"/>
      <c r="L54" s="11"/>
      <c r="M54" s="11"/>
      <c r="N54" s="12">
        <v>0</v>
      </c>
      <c r="O54" s="12">
        <v>0</v>
      </c>
    </row>
    <row r="55" spans="1:15" ht="17.25" customHeight="1" x14ac:dyDescent="0.25">
      <c r="A55" s="13" t="s">
        <v>16</v>
      </c>
      <c r="B55" s="14"/>
      <c r="C55" s="15" t="s">
        <v>27</v>
      </c>
      <c r="D55" s="16" t="s">
        <v>28</v>
      </c>
      <c r="E55" s="17">
        <v>40</v>
      </c>
      <c r="F55" s="18" t="s">
        <v>29</v>
      </c>
      <c r="G55" s="14" t="s">
        <v>19</v>
      </c>
      <c r="H55" s="14" t="s">
        <v>129</v>
      </c>
      <c r="I55" s="19" t="s">
        <v>130</v>
      </c>
      <c r="J55" s="20" t="s">
        <v>62</v>
      </c>
      <c r="K55" s="29">
        <v>13.2</v>
      </c>
      <c r="L55" s="22"/>
      <c r="M55" s="22">
        <f t="shared" ref="M55:M60" si="4">K55*L55</f>
        <v>0</v>
      </c>
      <c r="N55" s="23">
        <v>0</v>
      </c>
      <c r="O55" s="23">
        <v>0</v>
      </c>
    </row>
    <row r="56" spans="1:15" ht="17.25" customHeight="1" x14ac:dyDescent="0.25">
      <c r="A56" s="13" t="s">
        <v>16</v>
      </c>
      <c r="B56" s="14"/>
      <c r="C56" s="15" t="s">
        <v>27</v>
      </c>
      <c r="D56" s="16" t="s">
        <v>28</v>
      </c>
      <c r="E56" s="17">
        <v>41</v>
      </c>
      <c r="F56" s="18" t="s">
        <v>29</v>
      </c>
      <c r="G56" s="14" t="s">
        <v>19</v>
      </c>
      <c r="H56" s="14" t="s">
        <v>131</v>
      </c>
      <c r="I56" s="19" t="s">
        <v>132</v>
      </c>
      <c r="J56" s="20" t="s">
        <v>62</v>
      </c>
      <c r="K56" s="24">
        <v>118.8</v>
      </c>
      <c r="L56" s="22"/>
      <c r="M56" s="22">
        <f t="shared" si="4"/>
        <v>0</v>
      </c>
      <c r="N56" s="23">
        <v>0</v>
      </c>
      <c r="O56" s="23">
        <v>0</v>
      </c>
    </row>
    <row r="57" spans="1:15" ht="17.25" customHeight="1" x14ac:dyDescent="0.25">
      <c r="A57" s="13" t="s">
        <v>16</v>
      </c>
      <c r="B57" s="14"/>
      <c r="C57" s="15" t="s">
        <v>27</v>
      </c>
      <c r="D57" s="16" t="s">
        <v>28</v>
      </c>
      <c r="E57" s="17">
        <v>42</v>
      </c>
      <c r="F57" s="18" t="s">
        <v>29</v>
      </c>
      <c r="G57" s="14" t="s">
        <v>19</v>
      </c>
      <c r="H57" s="14" t="s">
        <v>133</v>
      </c>
      <c r="I57" s="19" t="s">
        <v>134</v>
      </c>
      <c r="J57" s="20" t="s">
        <v>62</v>
      </c>
      <c r="K57" s="29">
        <v>13.2</v>
      </c>
      <c r="L57" s="22"/>
      <c r="M57" s="22">
        <f t="shared" si="4"/>
        <v>0</v>
      </c>
      <c r="N57" s="23">
        <v>0</v>
      </c>
      <c r="O57" s="23">
        <v>0</v>
      </c>
    </row>
    <row r="58" spans="1:15" ht="26.25" customHeight="1" x14ac:dyDescent="0.25">
      <c r="A58" s="13" t="s">
        <v>16</v>
      </c>
      <c r="B58" s="14"/>
      <c r="C58" s="15" t="s">
        <v>27</v>
      </c>
      <c r="D58" s="25" t="s">
        <v>53</v>
      </c>
      <c r="E58" s="17">
        <v>43</v>
      </c>
      <c r="F58" s="18" t="s">
        <v>29</v>
      </c>
      <c r="G58" s="14" t="s">
        <v>19</v>
      </c>
      <c r="H58" s="14" t="s">
        <v>135</v>
      </c>
      <c r="I58" s="19" t="s">
        <v>136</v>
      </c>
      <c r="J58" s="20" t="s">
        <v>62</v>
      </c>
      <c r="K58" s="21">
        <v>12.9</v>
      </c>
      <c r="L58" s="22"/>
      <c r="M58" s="22">
        <f t="shared" si="4"/>
        <v>0</v>
      </c>
      <c r="N58" s="23">
        <v>0</v>
      </c>
      <c r="O58" s="23">
        <v>0</v>
      </c>
    </row>
    <row r="59" spans="1:15" ht="26.25" customHeight="1" x14ac:dyDescent="0.25">
      <c r="A59" s="13" t="s">
        <v>16</v>
      </c>
      <c r="B59" s="14"/>
      <c r="C59" s="15" t="s">
        <v>27</v>
      </c>
      <c r="D59" s="25" t="s">
        <v>53</v>
      </c>
      <c r="E59" s="17">
        <v>44</v>
      </c>
      <c r="F59" s="18" t="s">
        <v>29</v>
      </c>
      <c r="G59" s="14" t="s">
        <v>19</v>
      </c>
      <c r="H59" s="14" t="s">
        <v>137</v>
      </c>
      <c r="I59" s="19" t="s">
        <v>138</v>
      </c>
      <c r="J59" s="20" t="s">
        <v>62</v>
      </c>
      <c r="K59" s="24">
        <v>8.3450000000000006</v>
      </c>
      <c r="L59" s="22"/>
      <c r="M59" s="22">
        <f t="shared" si="4"/>
        <v>0</v>
      </c>
      <c r="N59" s="23">
        <v>0</v>
      </c>
      <c r="O59" s="23">
        <v>0</v>
      </c>
    </row>
    <row r="60" spans="1:15" ht="17.25" customHeight="1" x14ac:dyDescent="0.25">
      <c r="A60" s="13" t="s">
        <v>16</v>
      </c>
      <c r="B60" s="14"/>
      <c r="C60" s="15" t="s">
        <v>27</v>
      </c>
      <c r="D60" s="16" t="s">
        <v>28</v>
      </c>
      <c r="E60" s="17">
        <v>45</v>
      </c>
      <c r="F60" s="18" t="s">
        <v>29</v>
      </c>
      <c r="G60" s="14" t="s">
        <v>19</v>
      </c>
      <c r="H60" s="14" t="s">
        <v>139</v>
      </c>
      <c r="I60" s="19" t="s">
        <v>140</v>
      </c>
      <c r="J60" s="20" t="s">
        <v>62</v>
      </c>
      <c r="K60" s="29">
        <v>613.50400000000002</v>
      </c>
      <c r="L60" s="22"/>
      <c r="M60" s="22">
        <f t="shared" si="4"/>
        <v>0</v>
      </c>
      <c r="N60" s="23">
        <v>0</v>
      </c>
      <c r="O60" s="23">
        <v>0</v>
      </c>
    </row>
    <row r="61" spans="1:15" ht="17.25" customHeight="1" x14ac:dyDescent="0.25">
      <c r="A61" s="3" t="s">
        <v>16</v>
      </c>
      <c r="B61" s="4"/>
      <c r="C61" s="5" t="s">
        <v>17</v>
      </c>
      <c r="D61" s="6"/>
      <c r="E61" s="7">
        <v>0</v>
      </c>
      <c r="F61" s="6" t="s">
        <v>18</v>
      </c>
      <c r="G61" s="4"/>
      <c r="H61" s="4" t="s">
        <v>141</v>
      </c>
      <c r="I61" s="8" t="s">
        <v>142</v>
      </c>
      <c r="J61" s="9"/>
      <c r="K61" s="10"/>
      <c r="L61" s="11"/>
      <c r="M61" s="11"/>
      <c r="N61" s="12">
        <v>0.3</v>
      </c>
      <c r="O61" s="12">
        <v>0.3</v>
      </c>
    </row>
    <row r="62" spans="1:15" ht="17.25" customHeight="1" x14ac:dyDescent="0.25">
      <c r="A62" s="3" t="s">
        <v>16</v>
      </c>
      <c r="B62" s="4"/>
      <c r="C62" s="5" t="s">
        <v>21</v>
      </c>
      <c r="D62" s="6"/>
      <c r="E62" s="7">
        <v>0</v>
      </c>
      <c r="F62" s="6" t="s">
        <v>18</v>
      </c>
      <c r="G62" s="4"/>
      <c r="H62" s="4" t="s">
        <v>143</v>
      </c>
      <c r="I62" s="8" t="s">
        <v>144</v>
      </c>
      <c r="J62" s="9"/>
      <c r="K62" s="10"/>
      <c r="L62" s="11"/>
      <c r="M62" s="11"/>
      <c r="N62" s="12">
        <v>0.3</v>
      </c>
      <c r="O62" s="12">
        <v>0.3</v>
      </c>
    </row>
    <row r="63" spans="1:15" ht="17.25" customHeight="1" x14ac:dyDescent="0.25">
      <c r="A63" s="13" t="s">
        <v>16</v>
      </c>
      <c r="B63" s="14"/>
      <c r="C63" s="15" t="s">
        <v>24</v>
      </c>
      <c r="D63" s="16" t="s">
        <v>28</v>
      </c>
      <c r="E63" s="17">
        <v>46</v>
      </c>
      <c r="F63" s="18" t="s">
        <v>29</v>
      </c>
      <c r="G63" s="14" t="s">
        <v>141</v>
      </c>
      <c r="H63" s="14" t="s">
        <v>145</v>
      </c>
      <c r="I63" s="19" t="s">
        <v>146</v>
      </c>
      <c r="J63" s="20" t="s">
        <v>147</v>
      </c>
      <c r="K63" s="21">
        <v>1</v>
      </c>
      <c r="L63" s="22"/>
      <c r="M63" s="22">
        <f t="shared" ref="M63:M64" si="5">K63*L63</f>
        <v>0</v>
      </c>
      <c r="N63" s="23">
        <v>0.3</v>
      </c>
      <c r="O63" s="23">
        <v>0.3</v>
      </c>
    </row>
    <row r="64" spans="1:15" ht="26.25" customHeight="1" x14ac:dyDescent="0.25">
      <c r="A64" s="13" t="s">
        <v>16</v>
      </c>
      <c r="B64" s="14"/>
      <c r="C64" s="15" t="s">
        <v>24</v>
      </c>
      <c r="D64" s="25" t="s">
        <v>53</v>
      </c>
      <c r="E64" s="17">
        <v>47</v>
      </c>
      <c r="F64" s="18" t="s">
        <v>29</v>
      </c>
      <c r="G64" s="14" t="s">
        <v>141</v>
      </c>
      <c r="H64" s="14" t="s">
        <v>148</v>
      </c>
      <c r="I64" s="19" t="s">
        <v>149</v>
      </c>
      <c r="J64" s="20" t="s">
        <v>85</v>
      </c>
      <c r="K64" s="29">
        <v>0.3</v>
      </c>
      <c r="L64" s="22"/>
      <c r="M64" s="22">
        <f t="shared" si="5"/>
        <v>0</v>
      </c>
      <c r="N64" s="23">
        <v>0</v>
      </c>
      <c r="O64" s="23">
        <v>0</v>
      </c>
    </row>
    <row r="65" spans="1:15" ht="17.25" customHeight="1" x14ac:dyDescent="0.25">
      <c r="A65" s="3" t="s">
        <v>16</v>
      </c>
      <c r="B65" s="4"/>
      <c r="C65" s="5" t="s">
        <v>17</v>
      </c>
      <c r="D65" s="6"/>
      <c r="E65" s="7">
        <v>0</v>
      </c>
      <c r="F65" s="6" t="s">
        <v>18</v>
      </c>
      <c r="G65" s="4"/>
      <c r="H65" s="4" t="s">
        <v>150</v>
      </c>
      <c r="I65" s="8" t="s">
        <v>151</v>
      </c>
      <c r="J65" s="9"/>
      <c r="K65" s="10"/>
      <c r="L65" s="11"/>
      <c r="M65" s="11"/>
      <c r="N65" s="12">
        <v>9.8999999999999999E-4</v>
      </c>
      <c r="O65" s="12">
        <v>0</v>
      </c>
    </row>
    <row r="66" spans="1:15" ht="17.25" customHeight="1" x14ac:dyDescent="0.25">
      <c r="A66" s="13" t="s">
        <v>16</v>
      </c>
      <c r="B66" s="14"/>
      <c r="C66" s="15" t="s">
        <v>21</v>
      </c>
      <c r="D66" s="16" t="s">
        <v>28</v>
      </c>
      <c r="E66" s="17">
        <v>48</v>
      </c>
      <c r="F66" s="18" t="s">
        <v>29</v>
      </c>
      <c r="G66" s="14" t="s">
        <v>150</v>
      </c>
      <c r="H66" s="14" t="s">
        <v>152</v>
      </c>
      <c r="I66" s="19" t="s">
        <v>153</v>
      </c>
      <c r="J66" s="20" t="s">
        <v>147</v>
      </c>
      <c r="K66" s="21">
        <v>1</v>
      </c>
      <c r="L66" s="22"/>
      <c r="M66" s="22">
        <f t="shared" ref="M66:M71" si="6">K66*L66</f>
        <v>0</v>
      </c>
      <c r="N66" s="23">
        <v>0</v>
      </c>
      <c r="O66" s="23">
        <v>0</v>
      </c>
    </row>
    <row r="67" spans="1:15" ht="17.25" customHeight="1" x14ac:dyDescent="0.25">
      <c r="A67" s="13" t="s">
        <v>16</v>
      </c>
      <c r="B67" s="14"/>
      <c r="C67" s="15" t="s">
        <v>21</v>
      </c>
      <c r="D67" s="16" t="s">
        <v>28</v>
      </c>
      <c r="E67" s="17">
        <v>49</v>
      </c>
      <c r="F67" s="18" t="s">
        <v>29</v>
      </c>
      <c r="G67" s="14" t="s">
        <v>150</v>
      </c>
      <c r="H67" s="14" t="s">
        <v>154</v>
      </c>
      <c r="I67" s="19" t="s">
        <v>155</v>
      </c>
      <c r="J67" s="20" t="s">
        <v>147</v>
      </c>
      <c r="K67" s="21">
        <v>1</v>
      </c>
      <c r="L67" s="22"/>
      <c r="M67" s="22">
        <f t="shared" si="6"/>
        <v>0</v>
      </c>
      <c r="N67" s="23">
        <v>0</v>
      </c>
      <c r="O67" s="23">
        <v>0</v>
      </c>
    </row>
    <row r="68" spans="1:15" ht="17.25" customHeight="1" x14ac:dyDescent="0.25">
      <c r="A68" s="13" t="s">
        <v>16</v>
      </c>
      <c r="B68" s="14"/>
      <c r="C68" s="15" t="s">
        <v>21</v>
      </c>
      <c r="D68" s="16" t="s">
        <v>28</v>
      </c>
      <c r="E68" s="17">
        <v>50</v>
      </c>
      <c r="F68" s="18" t="s">
        <v>29</v>
      </c>
      <c r="G68" s="14" t="s">
        <v>150</v>
      </c>
      <c r="H68" s="14" t="s">
        <v>156</v>
      </c>
      <c r="I68" s="19" t="s">
        <v>157</v>
      </c>
      <c r="J68" s="20" t="s">
        <v>100</v>
      </c>
      <c r="K68" s="21">
        <v>1</v>
      </c>
      <c r="L68" s="22"/>
      <c r="M68" s="22">
        <f t="shared" si="6"/>
        <v>0</v>
      </c>
      <c r="N68" s="23">
        <v>0</v>
      </c>
      <c r="O68" s="23">
        <v>0</v>
      </c>
    </row>
    <row r="69" spans="1:15" ht="17.25" customHeight="1" x14ac:dyDescent="0.25">
      <c r="A69" s="13" t="s">
        <v>16</v>
      </c>
      <c r="B69" s="14"/>
      <c r="C69" s="15" t="s">
        <v>21</v>
      </c>
      <c r="D69" s="25" t="s">
        <v>53</v>
      </c>
      <c r="E69" s="17">
        <v>51</v>
      </c>
      <c r="F69" s="18" t="s">
        <v>29</v>
      </c>
      <c r="G69" s="14" t="s">
        <v>19</v>
      </c>
      <c r="H69" s="14" t="s">
        <v>158</v>
      </c>
      <c r="I69" s="19" t="s">
        <v>159</v>
      </c>
      <c r="J69" s="20" t="s">
        <v>160</v>
      </c>
      <c r="K69" s="21">
        <v>0.1</v>
      </c>
      <c r="L69" s="22"/>
      <c r="M69" s="22">
        <f t="shared" si="6"/>
        <v>0</v>
      </c>
      <c r="N69" s="23">
        <v>9.8999999999999999E-4</v>
      </c>
      <c r="O69" s="23">
        <v>0</v>
      </c>
    </row>
    <row r="70" spans="1:15" ht="17.25" customHeight="1" x14ac:dyDescent="0.25">
      <c r="A70" s="13" t="s">
        <v>16</v>
      </c>
      <c r="B70" s="14"/>
      <c r="C70" s="15" t="s">
        <v>21</v>
      </c>
      <c r="D70" s="16" t="s">
        <v>28</v>
      </c>
      <c r="E70" s="17">
        <v>52</v>
      </c>
      <c r="F70" s="18" t="s">
        <v>29</v>
      </c>
      <c r="G70" s="14" t="s">
        <v>150</v>
      </c>
      <c r="H70" s="14" t="s">
        <v>161</v>
      </c>
      <c r="I70" s="19" t="s">
        <v>162</v>
      </c>
      <c r="J70" s="20" t="s">
        <v>100</v>
      </c>
      <c r="K70" s="21">
        <v>5</v>
      </c>
      <c r="L70" s="22"/>
      <c r="M70" s="22">
        <f t="shared" si="6"/>
        <v>0</v>
      </c>
      <c r="N70" s="23">
        <v>0</v>
      </c>
      <c r="O70" s="23">
        <v>0</v>
      </c>
    </row>
    <row r="71" spans="1:15" ht="17.25" customHeight="1" x14ac:dyDescent="0.25">
      <c r="A71" s="13" t="s">
        <v>16</v>
      </c>
      <c r="B71" s="14"/>
      <c r="C71" s="15" t="s">
        <v>21</v>
      </c>
      <c r="D71" s="16" t="s">
        <v>28</v>
      </c>
      <c r="E71" s="17">
        <v>53</v>
      </c>
      <c r="F71" s="18" t="s">
        <v>29</v>
      </c>
      <c r="G71" s="14" t="s">
        <v>150</v>
      </c>
      <c r="H71" s="14" t="s">
        <v>163</v>
      </c>
      <c r="I71" s="19" t="s">
        <v>164</v>
      </c>
      <c r="J71" s="20" t="s">
        <v>147</v>
      </c>
      <c r="K71" s="21">
        <v>1</v>
      </c>
      <c r="L71" s="22"/>
      <c r="M71" s="22">
        <f t="shared" si="6"/>
        <v>0</v>
      </c>
      <c r="N71" s="23">
        <v>0</v>
      </c>
      <c r="O71" s="23">
        <v>0</v>
      </c>
    </row>
  </sheetData>
  <sheetProtection formatCells="0" formatColumns="0" formatRows="0" insertColumns="0" insertRows="0" insertHyperlinks="0" deleteColumns="0" deleteRows="0" sort="0" autoFilter="0" pivotTables="0"/>
  <pageMargins left="0.20000000298023224" right="0.20000000298023224" top="0.20000000298023224" bottom="0.20000000298023224" header="0.30000001192092896" footer="0.30000001192092896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7411-1144-4D54-9277-475F441258C4}">
  <sheetPr>
    <outlinePr summaryBelow="0"/>
  </sheetPr>
  <dimension ref="A2:P38"/>
  <sheetViews>
    <sheetView showGridLines="0" workbookViewId="0">
      <selection activeCell="N3" sqref="N3"/>
    </sheetView>
  </sheetViews>
  <sheetFormatPr defaultRowHeight="15" x14ac:dyDescent="0.25"/>
  <cols>
    <col min="1" max="1" width="4.28515625" style="2" customWidth="1"/>
    <col min="2" max="2" width="3.28515625" style="2" customWidth="1"/>
    <col min="3" max="3" width="6.140625" style="2" customWidth="1"/>
    <col min="4" max="4" width="4.42578125" style="2" customWidth="1"/>
    <col min="5" max="5" width="4.5703125" style="2" customWidth="1"/>
    <col min="6" max="6" width="4.28515625" style="2" customWidth="1"/>
    <col min="7" max="7" width="8.140625" style="2" customWidth="1"/>
    <col min="8" max="8" width="13.7109375" style="2" customWidth="1"/>
    <col min="9" max="9" width="50.42578125" style="2" customWidth="1"/>
    <col min="10" max="10" width="4.5703125" style="2" customWidth="1"/>
    <col min="11" max="11" width="10.7109375" style="2" customWidth="1"/>
    <col min="12" max="12" width="12.28515625" style="2" customWidth="1"/>
    <col min="13" max="13" width="14" style="2" customWidth="1"/>
    <col min="14" max="16" width="10.7109375" style="2" customWidth="1"/>
    <col min="17" max="251" width="9.140625" style="2"/>
    <col min="252" max="252" width="4.28515625" style="2" customWidth="1"/>
    <col min="253" max="253" width="3.28515625" style="2" customWidth="1"/>
    <col min="254" max="254" width="6.140625" style="2" customWidth="1"/>
    <col min="255" max="255" width="4.42578125" style="2" customWidth="1"/>
    <col min="256" max="256" width="4.5703125" style="2" customWidth="1"/>
    <col min="257" max="257" width="4.28515625" style="2" customWidth="1"/>
    <col min="258" max="258" width="8.140625" style="2" customWidth="1"/>
    <col min="259" max="259" width="13.7109375" style="2" customWidth="1"/>
    <col min="260" max="260" width="50.42578125" style="2" customWidth="1"/>
    <col min="261" max="261" width="4.5703125" style="2" customWidth="1"/>
    <col min="262" max="262" width="10.7109375" style="2" customWidth="1"/>
    <col min="263" max="263" width="12.28515625" style="2" customWidth="1"/>
    <col min="264" max="264" width="7.42578125" style="2" customWidth="1"/>
    <col min="265" max="265" width="14" style="2" customWidth="1"/>
    <col min="266" max="268" width="10.7109375" style="2" customWidth="1"/>
    <col min="269" max="269" width="5.7109375" style="2" customWidth="1"/>
    <col min="270" max="270" width="13.5703125" style="2" customWidth="1"/>
    <col min="271" max="271" width="22.5703125" style="2" customWidth="1"/>
    <col min="272" max="272" width="17.140625" style="2" customWidth="1"/>
    <col min="273" max="507" width="9.140625" style="2"/>
    <col min="508" max="508" width="4.28515625" style="2" customWidth="1"/>
    <col min="509" max="509" width="3.28515625" style="2" customWidth="1"/>
    <col min="510" max="510" width="6.140625" style="2" customWidth="1"/>
    <col min="511" max="511" width="4.42578125" style="2" customWidth="1"/>
    <col min="512" max="512" width="4.5703125" style="2" customWidth="1"/>
    <col min="513" max="513" width="4.28515625" style="2" customWidth="1"/>
    <col min="514" max="514" width="8.140625" style="2" customWidth="1"/>
    <col min="515" max="515" width="13.7109375" style="2" customWidth="1"/>
    <col min="516" max="516" width="50.42578125" style="2" customWidth="1"/>
    <col min="517" max="517" width="4.5703125" style="2" customWidth="1"/>
    <col min="518" max="518" width="10.7109375" style="2" customWidth="1"/>
    <col min="519" max="519" width="12.28515625" style="2" customWidth="1"/>
    <col min="520" max="520" width="7.42578125" style="2" customWidth="1"/>
    <col min="521" max="521" width="14" style="2" customWidth="1"/>
    <col min="522" max="524" width="10.7109375" style="2" customWidth="1"/>
    <col min="525" max="525" width="5.7109375" style="2" customWidth="1"/>
    <col min="526" max="526" width="13.5703125" style="2" customWidth="1"/>
    <col min="527" max="527" width="22.5703125" style="2" customWidth="1"/>
    <col min="528" max="528" width="17.140625" style="2" customWidth="1"/>
    <col min="529" max="763" width="9.140625" style="2"/>
    <col min="764" max="764" width="4.28515625" style="2" customWidth="1"/>
    <col min="765" max="765" width="3.28515625" style="2" customWidth="1"/>
    <col min="766" max="766" width="6.140625" style="2" customWidth="1"/>
    <col min="767" max="767" width="4.42578125" style="2" customWidth="1"/>
    <col min="768" max="768" width="4.5703125" style="2" customWidth="1"/>
    <col min="769" max="769" width="4.28515625" style="2" customWidth="1"/>
    <col min="770" max="770" width="8.140625" style="2" customWidth="1"/>
    <col min="771" max="771" width="13.7109375" style="2" customWidth="1"/>
    <col min="772" max="772" width="50.42578125" style="2" customWidth="1"/>
    <col min="773" max="773" width="4.5703125" style="2" customWidth="1"/>
    <col min="774" max="774" width="10.7109375" style="2" customWidth="1"/>
    <col min="775" max="775" width="12.28515625" style="2" customWidth="1"/>
    <col min="776" max="776" width="7.42578125" style="2" customWidth="1"/>
    <col min="777" max="777" width="14" style="2" customWidth="1"/>
    <col min="778" max="780" width="10.7109375" style="2" customWidth="1"/>
    <col min="781" max="781" width="5.7109375" style="2" customWidth="1"/>
    <col min="782" max="782" width="13.5703125" style="2" customWidth="1"/>
    <col min="783" max="783" width="22.5703125" style="2" customWidth="1"/>
    <col min="784" max="784" width="17.140625" style="2" customWidth="1"/>
    <col min="785" max="1019" width="9.140625" style="2"/>
    <col min="1020" max="1020" width="4.28515625" style="2" customWidth="1"/>
    <col min="1021" max="1021" width="3.28515625" style="2" customWidth="1"/>
    <col min="1022" max="1022" width="6.140625" style="2" customWidth="1"/>
    <col min="1023" max="1023" width="4.42578125" style="2" customWidth="1"/>
    <col min="1024" max="1024" width="4.5703125" style="2" customWidth="1"/>
    <col min="1025" max="1025" width="4.28515625" style="2" customWidth="1"/>
    <col min="1026" max="1026" width="8.140625" style="2" customWidth="1"/>
    <col min="1027" max="1027" width="13.7109375" style="2" customWidth="1"/>
    <col min="1028" max="1028" width="50.42578125" style="2" customWidth="1"/>
    <col min="1029" max="1029" width="4.5703125" style="2" customWidth="1"/>
    <col min="1030" max="1030" width="10.7109375" style="2" customWidth="1"/>
    <col min="1031" max="1031" width="12.28515625" style="2" customWidth="1"/>
    <col min="1032" max="1032" width="7.42578125" style="2" customWidth="1"/>
    <col min="1033" max="1033" width="14" style="2" customWidth="1"/>
    <col min="1034" max="1036" width="10.7109375" style="2" customWidth="1"/>
    <col min="1037" max="1037" width="5.7109375" style="2" customWidth="1"/>
    <col min="1038" max="1038" width="13.5703125" style="2" customWidth="1"/>
    <col min="1039" max="1039" width="22.5703125" style="2" customWidth="1"/>
    <col min="1040" max="1040" width="17.140625" style="2" customWidth="1"/>
    <col min="1041" max="1275" width="9.140625" style="2"/>
    <col min="1276" max="1276" width="4.28515625" style="2" customWidth="1"/>
    <col min="1277" max="1277" width="3.28515625" style="2" customWidth="1"/>
    <col min="1278" max="1278" width="6.140625" style="2" customWidth="1"/>
    <col min="1279" max="1279" width="4.42578125" style="2" customWidth="1"/>
    <col min="1280" max="1280" width="4.5703125" style="2" customWidth="1"/>
    <col min="1281" max="1281" width="4.28515625" style="2" customWidth="1"/>
    <col min="1282" max="1282" width="8.140625" style="2" customWidth="1"/>
    <col min="1283" max="1283" width="13.7109375" style="2" customWidth="1"/>
    <col min="1284" max="1284" width="50.42578125" style="2" customWidth="1"/>
    <col min="1285" max="1285" width="4.5703125" style="2" customWidth="1"/>
    <col min="1286" max="1286" width="10.7109375" style="2" customWidth="1"/>
    <col min="1287" max="1287" width="12.28515625" style="2" customWidth="1"/>
    <col min="1288" max="1288" width="7.42578125" style="2" customWidth="1"/>
    <col min="1289" max="1289" width="14" style="2" customWidth="1"/>
    <col min="1290" max="1292" width="10.7109375" style="2" customWidth="1"/>
    <col min="1293" max="1293" width="5.7109375" style="2" customWidth="1"/>
    <col min="1294" max="1294" width="13.5703125" style="2" customWidth="1"/>
    <col min="1295" max="1295" width="22.5703125" style="2" customWidth="1"/>
    <col min="1296" max="1296" width="17.140625" style="2" customWidth="1"/>
    <col min="1297" max="1531" width="9.140625" style="2"/>
    <col min="1532" max="1532" width="4.28515625" style="2" customWidth="1"/>
    <col min="1533" max="1533" width="3.28515625" style="2" customWidth="1"/>
    <col min="1534" max="1534" width="6.140625" style="2" customWidth="1"/>
    <col min="1535" max="1535" width="4.42578125" style="2" customWidth="1"/>
    <col min="1536" max="1536" width="4.5703125" style="2" customWidth="1"/>
    <col min="1537" max="1537" width="4.28515625" style="2" customWidth="1"/>
    <col min="1538" max="1538" width="8.140625" style="2" customWidth="1"/>
    <col min="1539" max="1539" width="13.7109375" style="2" customWidth="1"/>
    <col min="1540" max="1540" width="50.42578125" style="2" customWidth="1"/>
    <col min="1541" max="1541" width="4.5703125" style="2" customWidth="1"/>
    <col min="1542" max="1542" width="10.7109375" style="2" customWidth="1"/>
    <col min="1543" max="1543" width="12.28515625" style="2" customWidth="1"/>
    <col min="1544" max="1544" width="7.42578125" style="2" customWidth="1"/>
    <col min="1545" max="1545" width="14" style="2" customWidth="1"/>
    <col min="1546" max="1548" width="10.7109375" style="2" customWidth="1"/>
    <col min="1549" max="1549" width="5.7109375" style="2" customWidth="1"/>
    <col min="1550" max="1550" width="13.5703125" style="2" customWidth="1"/>
    <col min="1551" max="1551" width="22.5703125" style="2" customWidth="1"/>
    <col min="1552" max="1552" width="17.140625" style="2" customWidth="1"/>
    <col min="1553" max="1787" width="9.140625" style="2"/>
    <col min="1788" max="1788" width="4.28515625" style="2" customWidth="1"/>
    <col min="1789" max="1789" width="3.28515625" style="2" customWidth="1"/>
    <col min="1790" max="1790" width="6.140625" style="2" customWidth="1"/>
    <col min="1791" max="1791" width="4.42578125" style="2" customWidth="1"/>
    <col min="1792" max="1792" width="4.5703125" style="2" customWidth="1"/>
    <col min="1793" max="1793" width="4.28515625" style="2" customWidth="1"/>
    <col min="1794" max="1794" width="8.140625" style="2" customWidth="1"/>
    <col min="1795" max="1795" width="13.7109375" style="2" customWidth="1"/>
    <col min="1796" max="1796" width="50.42578125" style="2" customWidth="1"/>
    <col min="1797" max="1797" width="4.5703125" style="2" customWidth="1"/>
    <col min="1798" max="1798" width="10.7109375" style="2" customWidth="1"/>
    <col min="1799" max="1799" width="12.28515625" style="2" customWidth="1"/>
    <col min="1800" max="1800" width="7.42578125" style="2" customWidth="1"/>
    <col min="1801" max="1801" width="14" style="2" customWidth="1"/>
    <col min="1802" max="1804" width="10.7109375" style="2" customWidth="1"/>
    <col min="1805" max="1805" width="5.7109375" style="2" customWidth="1"/>
    <col min="1806" max="1806" width="13.5703125" style="2" customWidth="1"/>
    <col min="1807" max="1807" width="22.5703125" style="2" customWidth="1"/>
    <col min="1808" max="1808" width="17.140625" style="2" customWidth="1"/>
    <col min="1809" max="2043" width="9.140625" style="2"/>
    <col min="2044" max="2044" width="4.28515625" style="2" customWidth="1"/>
    <col min="2045" max="2045" width="3.28515625" style="2" customWidth="1"/>
    <col min="2046" max="2046" width="6.140625" style="2" customWidth="1"/>
    <col min="2047" max="2047" width="4.42578125" style="2" customWidth="1"/>
    <col min="2048" max="2048" width="4.5703125" style="2" customWidth="1"/>
    <col min="2049" max="2049" width="4.28515625" style="2" customWidth="1"/>
    <col min="2050" max="2050" width="8.140625" style="2" customWidth="1"/>
    <col min="2051" max="2051" width="13.7109375" style="2" customWidth="1"/>
    <col min="2052" max="2052" width="50.42578125" style="2" customWidth="1"/>
    <col min="2053" max="2053" width="4.5703125" style="2" customWidth="1"/>
    <col min="2054" max="2054" width="10.7109375" style="2" customWidth="1"/>
    <col min="2055" max="2055" width="12.28515625" style="2" customWidth="1"/>
    <col min="2056" max="2056" width="7.42578125" style="2" customWidth="1"/>
    <col min="2057" max="2057" width="14" style="2" customWidth="1"/>
    <col min="2058" max="2060" width="10.7109375" style="2" customWidth="1"/>
    <col min="2061" max="2061" width="5.7109375" style="2" customWidth="1"/>
    <col min="2062" max="2062" width="13.5703125" style="2" customWidth="1"/>
    <col min="2063" max="2063" width="22.5703125" style="2" customWidth="1"/>
    <col min="2064" max="2064" width="17.140625" style="2" customWidth="1"/>
    <col min="2065" max="2299" width="9.140625" style="2"/>
    <col min="2300" max="2300" width="4.28515625" style="2" customWidth="1"/>
    <col min="2301" max="2301" width="3.28515625" style="2" customWidth="1"/>
    <col min="2302" max="2302" width="6.140625" style="2" customWidth="1"/>
    <col min="2303" max="2303" width="4.42578125" style="2" customWidth="1"/>
    <col min="2304" max="2304" width="4.5703125" style="2" customWidth="1"/>
    <col min="2305" max="2305" width="4.28515625" style="2" customWidth="1"/>
    <col min="2306" max="2306" width="8.140625" style="2" customWidth="1"/>
    <col min="2307" max="2307" width="13.7109375" style="2" customWidth="1"/>
    <col min="2308" max="2308" width="50.42578125" style="2" customWidth="1"/>
    <col min="2309" max="2309" width="4.5703125" style="2" customWidth="1"/>
    <col min="2310" max="2310" width="10.7109375" style="2" customWidth="1"/>
    <col min="2311" max="2311" width="12.28515625" style="2" customWidth="1"/>
    <col min="2312" max="2312" width="7.42578125" style="2" customWidth="1"/>
    <col min="2313" max="2313" width="14" style="2" customWidth="1"/>
    <col min="2314" max="2316" width="10.7109375" style="2" customWidth="1"/>
    <col min="2317" max="2317" width="5.7109375" style="2" customWidth="1"/>
    <col min="2318" max="2318" width="13.5703125" style="2" customWidth="1"/>
    <col min="2319" max="2319" width="22.5703125" style="2" customWidth="1"/>
    <col min="2320" max="2320" width="17.140625" style="2" customWidth="1"/>
    <col min="2321" max="2555" width="9.140625" style="2"/>
    <col min="2556" max="2556" width="4.28515625" style="2" customWidth="1"/>
    <col min="2557" max="2557" width="3.28515625" style="2" customWidth="1"/>
    <col min="2558" max="2558" width="6.140625" style="2" customWidth="1"/>
    <col min="2559" max="2559" width="4.42578125" style="2" customWidth="1"/>
    <col min="2560" max="2560" width="4.5703125" style="2" customWidth="1"/>
    <col min="2561" max="2561" width="4.28515625" style="2" customWidth="1"/>
    <col min="2562" max="2562" width="8.140625" style="2" customWidth="1"/>
    <col min="2563" max="2563" width="13.7109375" style="2" customWidth="1"/>
    <col min="2564" max="2564" width="50.42578125" style="2" customWidth="1"/>
    <col min="2565" max="2565" width="4.5703125" style="2" customWidth="1"/>
    <col min="2566" max="2566" width="10.7109375" style="2" customWidth="1"/>
    <col min="2567" max="2567" width="12.28515625" style="2" customWidth="1"/>
    <col min="2568" max="2568" width="7.42578125" style="2" customWidth="1"/>
    <col min="2569" max="2569" width="14" style="2" customWidth="1"/>
    <col min="2570" max="2572" width="10.7109375" style="2" customWidth="1"/>
    <col min="2573" max="2573" width="5.7109375" style="2" customWidth="1"/>
    <col min="2574" max="2574" width="13.5703125" style="2" customWidth="1"/>
    <col min="2575" max="2575" width="22.5703125" style="2" customWidth="1"/>
    <col min="2576" max="2576" width="17.140625" style="2" customWidth="1"/>
    <col min="2577" max="2811" width="9.140625" style="2"/>
    <col min="2812" max="2812" width="4.28515625" style="2" customWidth="1"/>
    <col min="2813" max="2813" width="3.28515625" style="2" customWidth="1"/>
    <col min="2814" max="2814" width="6.140625" style="2" customWidth="1"/>
    <col min="2815" max="2815" width="4.42578125" style="2" customWidth="1"/>
    <col min="2816" max="2816" width="4.5703125" style="2" customWidth="1"/>
    <col min="2817" max="2817" width="4.28515625" style="2" customWidth="1"/>
    <col min="2818" max="2818" width="8.140625" style="2" customWidth="1"/>
    <col min="2819" max="2819" width="13.7109375" style="2" customWidth="1"/>
    <col min="2820" max="2820" width="50.42578125" style="2" customWidth="1"/>
    <col min="2821" max="2821" width="4.5703125" style="2" customWidth="1"/>
    <col min="2822" max="2822" width="10.7109375" style="2" customWidth="1"/>
    <col min="2823" max="2823" width="12.28515625" style="2" customWidth="1"/>
    <col min="2824" max="2824" width="7.42578125" style="2" customWidth="1"/>
    <col min="2825" max="2825" width="14" style="2" customWidth="1"/>
    <col min="2826" max="2828" width="10.7109375" style="2" customWidth="1"/>
    <col min="2829" max="2829" width="5.7109375" style="2" customWidth="1"/>
    <col min="2830" max="2830" width="13.5703125" style="2" customWidth="1"/>
    <col min="2831" max="2831" width="22.5703125" style="2" customWidth="1"/>
    <col min="2832" max="2832" width="17.140625" style="2" customWidth="1"/>
    <col min="2833" max="3067" width="9.140625" style="2"/>
    <col min="3068" max="3068" width="4.28515625" style="2" customWidth="1"/>
    <col min="3069" max="3069" width="3.28515625" style="2" customWidth="1"/>
    <col min="3070" max="3070" width="6.140625" style="2" customWidth="1"/>
    <col min="3071" max="3071" width="4.42578125" style="2" customWidth="1"/>
    <col min="3072" max="3072" width="4.5703125" style="2" customWidth="1"/>
    <col min="3073" max="3073" width="4.28515625" style="2" customWidth="1"/>
    <col min="3074" max="3074" width="8.140625" style="2" customWidth="1"/>
    <col min="3075" max="3075" width="13.7109375" style="2" customWidth="1"/>
    <col min="3076" max="3076" width="50.42578125" style="2" customWidth="1"/>
    <col min="3077" max="3077" width="4.5703125" style="2" customWidth="1"/>
    <col min="3078" max="3078" width="10.7109375" style="2" customWidth="1"/>
    <col min="3079" max="3079" width="12.28515625" style="2" customWidth="1"/>
    <col min="3080" max="3080" width="7.42578125" style="2" customWidth="1"/>
    <col min="3081" max="3081" width="14" style="2" customWidth="1"/>
    <col min="3082" max="3084" width="10.7109375" style="2" customWidth="1"/>
    <col min="3085" max="3085" width="5.7109375" style="2" customWidth="1"/>
    <col min="3086" max="3086" width="13.5703125" style="2" customWidth="1"/>
    <col min="3087" max="3087" width="22.5703125" style="2" customWidth="1"/>
    <col min="3088" max="3088" width="17.140625" style="2" customWidth="1"/>
    <col min="3089" max="3323" width="9.140625" style="2"/>
    <col min="3324" max="3324" width="4.28515625" style="2" customWidth="1"/>
    <col min="3325" max="3325" width="3.28515625" style="2" customWidth="1"/>
    <col min="3326" max="3326" width="6.140625" style="2" customWidth="1"/>
    <col min="3327" max="3327" width="4.42578125" style="2" customWidth="1"/>
    <col min="3328" max="3328" width="4.5703125" style="2" customWidth="1"/>
    <col min="3329" max="3329" width="4.28515625" style="2" customWidth="1"/>
    <col min="3330" max="3330" width="8.140625" style="2" customWidth="1"/>
    <col min="3331" max="3331" width="13.7109375" style="2" customWidth="1"/>
    <col min="3332" max="3332" width="50.42578125" style="2" customWidth="1"/>
    <col min="3333" max="3333" width="4.5703125" style="2" customWidth="1"/>
    <col min="3334" max="3334" width="10.7109375" style="2" customWidth="1"/>
    <col min="3335" max="3335" width="12.28515625" style="2" customWidth="1"/>
    <col min="3336" max="3336" width="7.42578125" style="2" customWidth="1"/>
    <col min="3337" max="3337" width="14" style="2" customWidth="1"/>
    <col min="3338" max="3340" width="10.7109375" style="2" customWidth="1"/>
    <col min="3341" max="3341" width="5.7109375" style="2" customWidth="1"/>
    <col min="3342" max="3342" width="13.5703125" style="2" customWidth="1"/>
    <col min="3343" max="3343" width="22.5703125" style="2" customWidth="1"/>
    <col min="3344" max="3344" width="17.140625" style="2" customWidth="1"/>
    <col min="3345" max="3579" width="9.140625" style="2"/>
    <col min="3580" max="3580" width="4.28515625" style="2" customWidth="1"/>
    <col min="3581" max="3581" width="3.28515625" style="2" customWidth="1"/>
    <col min="3582" max="3582" width="6.140625" style="2" customWidth="1"/>
    <col min="3583" max="3583" width="4.42578125" style="2" customWidth="1"/>
    <col min="3584" max="3584" width="4.5703125" style="2" customWidth="1"/>
    <col min="3585" max="3585" width="4.28515625" style="2" customWidth="1"/>
    <col min="3586" max="3586" width="8.140625" style="2" customWidth="1"/>
    <col min="3587" max="3587" width="13.7109375" style="2" customWidth="1"/>
    <col min="3588" max="3588" width="50.42578125" style="2" customWidth="1"/>
    <col min="3589" max="3589" width="4.5703125" style="2" customWidth="1"/>
    <col min="3590" max="3590" width="10.7109375" style="2" customWidth="1"/>
    <col min="3591" max="3591" width="12.28515625" style="2" customWidth="1"/>
    <col min="3592" max="3592" width="7.42578125" style="2" customWidth="1"/>
    <col min="3593" max="3593" width="14" style="2" customWidth="1"/>
    <col min="3594" max="3596" width="10.7109375" style="2" customWidth="1"/>
    <col min="3597" max="3597" width="5.7109375" style="2" customWidth="1"/>
    <col min="3598" max="3598" width="13.5703125" style="2" customWidth="1"/>
    <col min="3599" max="3599" width="22.5703125" style="2" customWidth="1"/>
    <col min="3600" max="3600" width="17.140625" style="2" customWidth="1"/>
    <col min="3601" max="3835" width="9.140625" style="2"/>
    <col min="3836" max="3836" width="4.28515625" style="2" customWidth="1"/>
    <col min="3837" max="3837" width="3.28515625" style="2" customWidth="1"/>
    <col min="3838" max="3838" width="6.140625" style="2" customWidth="1"/>
    <col min="3839" max="3839" width="4.42578125" style="2" customWidth="1"/>
    <col min="3840" max="3840" width="4.5703125" style="2" customWidth="1"/>
    <col min="3841" max="3841" width="4.28515625" style="2" customWidth="1"/>
    <col min="3842" max="3842" width="8.140625" style="2" customWidth="1"/>
    <col min="3843" max="3843" width="13.7109375" style="2" customWidth="1"/>
    <col min="3844" max="3844" width="50.42578125" style="2" customWidth="1"/>
    <col min="3845" max="3845" width="4.5703125" style="2" customWidth="1"/>
    <col min="3846" max="3846" width="10.7109375" style="2" customWidth="1"/>
    <col min="3847" max="3847" width="12.28515625" style="2" customWidth="1"/>
    <col min="3848" max="3848" width="7.42578125" style="2" customWidth="1"/>
    <col min="3849" max="3849" width="14" style="2" customWidth="1"/>
    <col min="3850" max="3852" width="10.7109375" style="2" customWidth="1"/>
    <col min="3853" max="3853" width="5.7109375" style="2" customWidth="1"/>
    <col min="3854" max="3854" width="13.5703125" style="2" customWidth="1"/>
    <col min="3855" max="3855" width="22.5703125" style="2" customWidth="1"/>
    <col min="3856" max="3856" width="17.140625" style="2" customWidth="1"/>
    <col min="3857" max="4091" width="9.140625" style="2"/>
    <col min="4092" max="4092" width="4.28515625" style="2" customWidth="1"/>
    <col min="4093" max="4093" width="3.28515625" style="2" customWidth="1"/>
    <col min="4094" max="4094" width="6.140625" style="2" customWidth="1"/>
    <col min="4095" max="4095" width="4.42578125" style="2" customWidth="1"/>
    <col min="4096" max="4096" width="4.5703125" style="2" customWidth="1"/>
    <col min="4097" max="4097" width="4.28515625" style="2" customWidth="1"/>
    <col min="4098" max="4098" width="8.140625" style="2" customWidth="1"/>
    <col min="4099" max="4099" width="13.7109375" style="2" customWidth="1"/>
    <col min="4100" max="4100" width="50.42578125" style="2" customWidth="1"/>
    <col min="4101" max="4101" width="4.5703125" style="2" customWidth="1"/>
    <col min="4102" max="4102" width="10.7109375" style="2" customWidth="1"/>
    <col min="4103" max="4103" width="12.28515625" style="2" customWidth="1"/>
    <col min="4104" max="4104" width="7.42578125" style="2" customWidth="1"/>
    <col min="4105" max="4105" width="14" style="2" customWidth="1"/>
    <col min="4106" max="4108" width="10.7109375" style="2" customWidth="1"/>
    <col min="4109" max="4109" width="5.7109375" style="2" customWidth="1"/>
    <col min="4110" max="4110" width="13.5703125" style="2" customWidth="1"/>
    <col min="4111" max="4111" width="22.5703125" style="2" customWidth="1"/>
    <col min="4112" max="4112" width="17.140625" style="2" customWidth="1"/>
    <col min="4113" max="4347" width="9.140625" style="2"/>
    <col min="4348" max="4348" width="4.28515625" style="2" customWidth="1"/>
    <col min="4349" max="4349" width="3.28515625" style="2" customWidth="1"/>
    <col min="4350" max="4350" width="6.140625" style="2" customWidth="1"/>
    <col min="4351" max="4351" width="4.42578125" style="2" customWidth="1"/>
    <col min="4352" max="4352" width="4.5703125" style="2" customWidth="1"/>
    <col min="4353" max="4353" width="4.28515625" style="2" customWidth="1"/>
    <col min="4354" max="4354" width="8.140625" style="2" customWidth="1"/>
    <col min="4355" max="4355" width="13.7109375" style="2" customWidth="1"/>
    <col min="4356" max="4356" width="50.42578125" style="2" customWidth="1"/>
    <col min="4357" max="4357" width="4.5703125" style="2" customWidth="1"/>
    <col min="4358" max="4358" width="10.7109375" style="2" customWidth="1"/>
    <col min="4359" max="4359" width="12.28515625" style="2" customWidth="1"/>
    <col min="4360" max="4360" width="7.42578125" style="2" customWidth="1"/>
    <col min="4361" max="4361" width="14" style="2" customWidth="1"/>
    <col min="4362" max="4364" width="10.7109375" style="2" customWidth="1"/>
    <col min="4365" max="4365" width="5.7109375" style="2" customWidth="1"/>
    <col min="4366" max="4366" width="13.5703125" style="2" customWidth="1"/>
    <col min="4367" max="4367" width="22.5703125" style="2" customWidth="1"/>
    <col min="4368" max="4368" width="17.140625" style="2" customWidth="1"/>
    <col min="4369" max="4603" width="9.140625" style="2"/>
    <col min="4604" max="4604" width="4.28515625" style="2" customWidth="1"/>
    <col min="4605" max="4605" width="3.28515625" style="2" customWidth="1"/>
    <col min="4606" max="4606" width="6.140625" style="2" customWidth="1"/>
    <col min="4607" max="4607" width="4.42578125" style="2" customWidth="1"/>
    <col min="4608" max="4608" width="4.5703125" style="2" customWidth="1"/>
    <col min="4609" max="4609" width="4.28515625" style="2" customWidth="1"/>
    <col min="4610" max="4610" width="8.140625" style="2" customWidth="1"/>
    <col min="4611" max="4611" width="13.7109375" style="2" customWidth="1"/>
    <col min="4612" max="4612" width="50.42578125" style="2" customWidth="1"/>
    <col min="4613" max="4613" width="4.5703125" style="2" customWidth="1"/>
    <col min="4614" max="4614" width="10.7109375" style="2" customWidth="1"/>
    <col min="4615" max="4615" width="12.28515625" style="2" customWidth="1"/>
    <col min="4616" max="4616" width="7.42578125" style="2" customWidth="1"/>
    <col min="4617" max="4617" width="14" style="2" customWidth="1"/>
    <col min="4618" max="4620" width="10.7109375" style="2" customWidth="1"/>
    <col min="4621" max="4621" width="5.7109375" style="2" customWidth="1"/>
    <col min="4622" max="4622" width="13.5703125" style="2" customWidth="1"/>
    <col min="4623" max="4623" width="22.5703125" style="2" customWidth="1"/>
    <col min="4624" max="4624" width="17.140625" style="2" customWidth="1"/>
    <col min="4625" max="4859" width="9.140625" style="2"/>
    <col min="4860" max="4860" width="4.28515625" style="2" customWidth="1"/>
    <col min="4861" max="4861" width="3.28515625" style="2" customWidth="1"/>
    <col min="4862" max="4862" width="6.140625" style="2" customWidth="1"/>
    <col min="4863" max="4863" width="4.42578125" style="2" customWidth="1"/>
    <col min="4864" max="4864" width="4.5703125" style="2" customWidth="1"/>
    <col min="4865" max="4865" width="4.28515625" style="2" customWidth="1"/>
    <col min="4866" max="4866" width="8.140625" style="2" customWidth="1"/>
    <col min="4867" max="4867" width="13.7109375" style="2" customWidth="1"/>
    <col min="4868" max="4868" width="50.42578125" style="2" customWidth="1"/>
    <col min="4869" max="4869" width="4.5703125" style="2" customWidth="1"/>
    <col min="4870" max="4870" width="10.7109375" style="2" customWidth="1"/>
    <col min="4871" max="4871" width="12.28515625" style="2" customWidth="1"/>
    <col min="4872" max="4872" width="7.42578125" style="2" customWidth="1"/>
    <col min="4873" max="4873" width="14" style="2" customWidth="1"/>
    <col min="4874" max="4876" width="10.7109375" style="2" customWidth="1"/>
    <col min="4877" max="4877" width="5.7109375" style="2" customWidth="1"/>
    <col min="4878" max="4878" width="13.5703125" style="2" customWidth="1"/>
    <col min="4879" max="4879" width="22.5703125" style="2" customWidth="1"/>
    <col min="4880" max="4880" width="17.140625" style="2" customWidth="1"/>
    <col min="4881" max="5115" width="9.140625" style="2"/>
    <col min="5116" max="5116" width="4.28515625" style="2" customWidth="1"/>
    <col min="5117" max="5117" width="3.28515625" style="2" customWidth="1"/>
    <col min="5118" max="5118" width="6.140625" style="2" customWidth="1"/>
    <col min="5119" max="5119" width="4.42578125" style="2" customWidth="1"/>
    <col min="5120" max="5120" width="4.5703125" style="2" customWidth="1"/>
    <col min="5121" max="5121" width="4.28515625" style="2" customWidth="1"/>
    <col min="5122" max="5122" width="8.140625" style="2" customWidth="1"/>
    <col min="5123" max="5123" width="13.7109375" style="2" customWidth="1"/>
    <col min="5124" max="5124" width="50.42578125" style="2" customWidth="1"/>
    <col min="5125" max="5125" width="4.5703125" style="2" customWidth="1"/>
    <col min="5126" max="5126" width="10.7109375" style="2" customWidth="1"/>
    <col min="5127" max="5127" width="12.28515625" style="2" customWidth="1"/>
    <col min="5128" max="5128" width="7.42578125" style="2" customWidth="1"/>
    <col min="5129" max="5129" width="14" style="2" customWidth="1"/>
    <col min="5130" max="5132" width="10.7109375" style="2" customWidth="1"/>
    <col min="5133" max="5133" width="5.7109375" style="2" customWidth="1"/>
    <col min="5134" max="5134" width="13.5703125" style="2" customWidth="1"/>
    <col min="5135" max="5135" width="22.5703125" style="2" customWidth="1"/>
    <col min="5136" max="5136" width="17.140625" style="2" customWidth="1"/>
    <col min="5137" max="5371" width="9.140625" style="2"/>
    <col min="5372" max="5372" width="4.28515625" style="2" customWidth="1"/>
    <col min="5373" max="5373" width="3.28515625" style="2" customWidth="1"/>
    <col min="5374" max="5374" width="6.140625" style="2" customWidth="1"/>
    <col min="5375" max="5375" width="4.42578125" style="2" customWidth="1"/>
    <col min="5376" max="5376" width="4.5703125" style="2" customWidth="1"/>
    <col min="5377" max="5377" width="4.28515625" style="2" customWidth="1"/>
    <col min="5378" max="5378" width="8.140625" style="2" customWidth="1"/>
    <col min="5379" max="5379" width="13.7109375" style="2" customWidth="1"/>
    <col min="5380" max="5380" width="50.42578125" style="2" customWidth="1"/>
    <col min="5381" max="5381" width="4.5703125" style="2" customWidth="1"/>
    <col min="5382" max="5382" width="10.7109375" style="2" customWidth="1"/>
    <col min="5383" max="5383" width="12.28515625" style="2" customWidth="1"/>
    <col min="5384" max="5384" width="7.42578125" style="2" customWidth="1"/>
    <col min="5385" max="5385" width="14" style="2" customWidth="1"/>
    <col min="5386" max="5388" width="10.7109375" style="2" customWidth="1"/>
    <col min="5389" max="5389" width="5.7109375" style="2" customWidth="1"/>
    <col min="5390" max="5390" width="13.5703125" style="2" customWidth="1"/>
    <col min="5391" max="5391" width="22.5703125" style="2" customWidth="1"/>
    <col min="5392" max="5392" width="17.140625" style="2" customWidth="1"/>
    <col min="5393" max="5627" width="9.140625" style="2"/>
    <col min="5628" max="5628" width="4.28515625" style="2" customWidth="1"/>
    <col min="5629" max="5629" width="3.28515625" style="2" customWidth="1"/>
    <col min="5630" max="5630" width="6.140625" style="2" customWidth="1"/>
    <col min="5631" max="5631" width="4.42578125" style="2" customWidth="1"/>
    <col min="5632" max="5632" width="4.5703125" style="2" customWidth="1"/>
    <col min="5633" max="5633" width="4.28515625" style="2" customWidth="1"/>
    <col min="5634" max="5634" width="8.140625" style="2" customWidth="1"/>
    <col min="5635" max="5635" width="13.7109375" style="2" customWidth="1"/>
    <col min="5636" max="5636" width="50.42578125" style="2" customWidth="1"/>
    <col min="5637" max="5637" width="4.5703125" style="2" customWidth="1"/>
    <col min="5638" max="5638" width="10.7109375" style="2" customWidth="1"/>
    <col min="5639" max="5639" width="12.28515625" style="2" customWidth="1"/>
    <col min="5640" max="5640" width="7.42578125" style="2" customWidth="1"/>
    <col min="5641" max="5641" width="14" style="2" customWidth="1"/>
    <col min="5642" max="5644" width="10.7109375" style="2" customWidth="1"/>
    <col min="5645" max="5645" width="5.7109375" style="2" customWidth="1"/>
    <col min="5646" max="5646" width="13.5703125" style="2" customWidth="1"/>
    <col min="5647" max="5647" width="22.5703125" style="2" customWidth="1"/>
    <col min="5648" max="5648" width="17.140625" style="2" customWidth="1"/>
    <col min="5649" max="5883" width="9.140625" style="2"/>
    <col min="5884" max="5884" width="4.28515625" style="2" customWidth="1"/>
    <col min="5885" max="5885" width="3.28515625" style="2" customWidth="1"/>
    <col min="5886" max="5886" width="6.140625" style="2" customWidth="1"/>
    <col min="5887" max="5887" width="4.42578125" style="2" customWidth="1"/>
    <col min="5888" max="5888" width="4.5703125" style="2" customWidth="1"/>
    <col min="5889" max="5889" width="4.28515625" style="2" customWidth="1"/>
    <col min="5890" max="5890" width="8.140625" style="2" customWidth="1"/>
    <col min="5891" max="5891" width="13.7109375" style="2" customWidth="1"/>
    <col min="5892" max="5892" width="50.42578125" style="2" customWidth="1"/>
    <col min="5893" max="5893" width="4.5703125" style="2" customWidth="1"/>
    <col min="5894" max="5894" width="10.7109375" style="2" customWidth="1"/>
    <col min="5895" max="5895" width="12.28515625" style="2" customWidth="1"/>
    <col min="5896" max="5896" width="7.42578125" style="2" customWidth="1"/>
    <col min="5897" max="5897" width="14" style="2" customWidth="1"/>
    <col min="5898" max="5900" width="10.7109375" style="2" customWidth="1"/>
    <col min="5901" max="5901" width="5.7109375" style="2" customWidth="1"/>
    <col min="5902" max="5902" width="13.5703125" style="2" customWidth="1"/>
    <col min="5903" max="5903" width="22.5703125" style="2" customWidth="1"/>
    <col min="5904" max="5904" width="17.140625" style="2" customWidth="1"/>
    <col min="5905" max="6139" width="9.140625" style="2"/>
    <col min="6140" max="6140" width="4.28515625" style="2" customWidth="1"/>
    <col min="6141" max="6141" width="3.28515625" style="2" customWidth="1"/>
    <col min="6142" max="6142" width="6.140625" style="2" customWidth="1"/>
    <col min="6143" max="6143" width="4.42578125" style="2" customWidth="1"/>
    <col min="6144" max="6144" width="4.5703125" style="2" customWidth="1"/>
    <col min="6145" max="6145" width="4.28515625" style="2" customWidth="1"/>
    <col min="6146" max="6146" width="8.140625" style="2" customWidth="1"/>
    <col min="6147" max="6147" width="13.7109375" style="2" customWidth="1"/>
    <col min="6148" max="6148" width="50.42578125" style="2" customWidth="1"/>
    <col min="6149" max="6149" width="4.5703125" style="2" customWidth="1"/>
    <col min="6150" max="6150" width="10.7109375" style="2" customWidth="1"/>
    <col min="6151" max="6151" width="12.28515625" style="2" customWidth="1"/>
    <col min="6152" max="6152" width="7.42578125" style="2" customWidth="1"/>
    <col min="6153" max="6153" width="14" style="2" customWidth="1"/>
    <col min="6154" max="6156" width="10.7109375" style="2" customWidth="1"/>
    <col min="6157" max="6157" width="5.7109375" style="2" customWidth="1"/>
    <col min="6158" max="6158" width="13.5703125" style="2" customWidth="1"/>
    <col min="6159" max="6159" width="22.5703125" style="2" customWidth="1"/>
    <col min="6160" max="6160" width="17.140625" style="2" customWidth="1"/>
    <col min="6161" max="6395" width="9.140625" style="2"/>
    <col min="6396" max="6396" width="4.28515625" style="2" customWidth="1"/>
    <col min="6397" max="6397" width="3.28515625" style="2" customWidth="1"/>
    <col min="6398" max="6398" width="6.140625" style="2" customWidth="1"/>
    <col min="6399" max="6399" width="4.42578125" style="2" customWidth="1"/>
    <col min="6400" max="6400" width="4.5703125" style="2" customWidth="1"/>
    <col min="6401" max="6401" width="4.28515625" style="2" customWidth="1"/>
    <col min="6402" max="6402" width="8.140625" style="2" customWidth="1"/>
    <col min="6403" max="6403" width="13.7109375" style="2" customWidth="1"/>
    <col min="6404" max="6404" width="50.42578125" style="2" customWidth="1"/>
    <col min="6405" max="6405" width="4.5703125" style="2" customWidth="1"/>
    <col min="6406" max="6406" width="10.7109375" style="2" customWidth="1"/>
    <col min="6407" max="6407" width="12.28515625" style="2" customWidth="1"/>
    <col min="6408" max="6408" width="7.42578125" style="2" customWidth="1"/>
    <col min="6409" max="6409" width="14" style="2" customWidth="1"/>
    <col min="6410" max="6412" width="10.7109375" style="2" customWidth="1"/>
    <col min="6413" max="6413" width="5.7109375" style="2" customWidth="1"/>
    <col min="6414" max="6414" width="13.5703125" style="2" customWidth="1"/>
    <col min="6415" max="6415" width="22.5703125" style="2" customWidth="1"/>
    <col min="6416" max="6416" width="17.140625" style="2" customWidth="1"/>
    <col min="6417" max="6651" width="9.140625" style="2"/>
    <col min="6652" max="6652" width="4.28515625" style="2" customWidth="1"/>
    <col min="6653" max="6653" width="3.28515625" style="2" customWidth="1"/>
    <col min="6654" max="6654" width="6.140625" style="2" customWidth="1"/>
    <col min="6655" max="6655" width="4.42578125" style="2" customWidth="1"/>
    <col min="6656" max="6656" width="4.5703125" style="2" customWidth="1"/>
    <col min="6657" max="6657" width="4.28515625" style="2" customWidth="1"/>
    <col min="6658" max="6658" width="8.140625" style="2" customWidth="1"/>
    <col min="6659" max="6659" width="13.7109375" style="2" customWidth="1"/>
    <col min="6660" max="6660" width="50.42578125" style="2" customWidth="1"/>
    <col min="6661" max="6661" width="4.5703125" style="2" customWidth="1"/>
    <col min="6662" max="6662" width="10.7109375" style="2" customWidth="1"/>
    <col min="6663" max="6663" width="12.28515625" style="2" customWidth="1"/>
    <col min="6664" max="6664" width="7.42578125" style="2" customWidth="1"/>
    <col min="6665" max="6665" width="14" style="2" customWidth="1"/>
    <col min="6666" max="6668" width="10.7109375" style="2" customWidth="1"/>
    <col min="6669" max="6669" width="5.7109375" style="2" customWidth="1"/>
    <col min="6670" max="6670" width="13.5703125" style="2" customWidth="1"/>
    <col min="6671" max="6671" width="22.5703125" style="2" customWidth="1"/>
    <col min="6672" max="6672" width="17.140625" style="2" customWidth="1"/>
    <col min="6673" max="6907" width="9.140625" style="2"/>
    <col min="6908" max="6908" width="4.28515625" style="2" customWidth="1"/>
    <col min="6909" max="6909" width="3.28515625" style="2" customWidth="1"/>
    <col min="6910" max="6910" width="6.140625" style="2" customWidth="1"/>
    <col min="6911" max="6911" width="4.42578125" style="2" customWidth="1"/>
    <col min="6912" max="6912" width="4.5703125" style="2" customWidth="1"/>
    <col min="6913" max="6913" width="4.28515625" style="2" customWidth="1"/>
    <col min="6914" max="6914" width="8.140625" style="2" customWidth="1"/>
    <col min="6915" max="6915" width="13.7109375" style="2" customWidth="1"/>
    <col min="6916" max="6916" width="50.42578125" style="2" customWidth="1"/>
    <col min="6917" max="6917" width="4.5703125" style="2" customWidth="1"/>
    <col min="6918" max="6918" width="10.7109375" style="2" customWidth="1"/>
    <col min="6919" max="6919" width="12.28515625" style="2" customWidth="1"/>
    <col min="6920" max="6920" width="7.42578125" style="2" customWidth="1"/>
    <col min="6921" max="6921" width="14" style="2" customWidth="1"/>
    <col min="6922" max="6924" width="10.7109375" style="2" customWidth="1"/>
    <col min="6925" max="6925" width="5.7109375" style="2" customWidth="1"/>
    <col min="6926" max="6926" width="13.5703125" style="2" customWidth="1"/>
    <col min="6927" max="6927" width="22.5703125" style="2" customWidth="1"/>
    <col min="6928" max="6928" width="17.140625" style="2" customWidth="1"/>
    <col min="6929" max="7163" width="9.140625" style="2"/>
    <col min="7164" max="7164" width="4.28515625" style="2" customWidth="1"/>
    <col min="7165" max="7165" width="3.28515625" style="2" customWidth="1"/>
    <col min="7166" max="7166" width="6.140625" style="2" customWidth="1"/>
    <col min="7167" max="7167" width="4.42578125" style="2" customWidth="1"/>
    <col min="7168" max="7168" width="4.5703125" style="2" customWidth="1"/>
    <col min="7169" max="7169" width="4.28515625" style="2" customWidth="1"/>
    <col min="7170" max="7170" width="8.140625" style="2" customWidth="1"/>
    <col min="7171" max="7171" width="13.7109375" style="2" customWidth="1"/>
    <col min="7172" max="7172" width="50.42578125" style="2" customWidth="1"/>
    <col min="7173" max="7173" width="4.5703125" style="2" customWidth="1"/>
    <col min="7174" max="7174" width="10.7109375" style="2" customWidth="1"/>
    <col min="7175" max="7175" width="12.28515625" style="2" customWidth="1"/>
    <col min="7176" max="7176" width="7.42578125" style="2" customWidth="1"/>
    <col min="7177" max="7177" width="14" style="2" customWidth="1"/>
    <col min="7178" max="7180" width="10.7109375" style="2" customWidth="1"/>
    <col min="7181" max="7181" width="5.7109375" style="2" customWidth="1"/>
    <col min="7182" max="7182" width="13.5703125" style="2" customWidth="1"/>
    <col min="7183" max="7183" width="22.5703125" style="2" customWidth="1"/>
    <col min="7184" max="7184" width="17.140625" style="2" customWidth="1"/>
    <col min="7185" max="7419" width="9.140625" style="2"/>
    <col min="7420" max="7420" width="4.28515625" style="2" customWidth="1"/>
    <col min="7421" max="7421" width="3.28515625" style="2" customWidth="1"/>
    <col min="7422" max="7422" width="6.140625" style="2" customWidth="1"/>
    <col min="7423" max="7423" width="4.42578125" style="2" customWidth="1"/>
    <col min="7424" max="7424" width="4.5703125" style="2" customWidth="1"/>
    <col min="7425" max="7425" width="4.28515625" style="2" customWidth="1"/>
    <col min="7426" max="7426" width="8.140625" style="2" customWidth="1"/>
    <col min="7427" max="7427" width="13.7109375" style="2" customWidth="1"/>
    <col min="7428" max="7428" width="50.42578125" style="2" customWidth="1"/>
    <col min="7429" max="7429" width="4.5703125" style="2" customWidth="1"/>
    <col min="7430" max="7430" width="10.7109375" style="2" customWidth="1"/>
    <col min="7431" max="7431" width="12.28515625" style="2" customWidth="1"/>
    <col min="7432" max="7432" width="7.42578125" style="2" customWidth="1"/>
    <col min="7433" max="7433" width="14" style="2" customWidth="1"/>
    <col min="7434" max="7436" width="10.7109375" style="2" customWidth="1"/>
    <col min="7437" max="7437" width="5.7109375" style="2" customWidth="1"/>
    <col min="7438" max="7438" width="13.5703125" style="2" customWidth="1"/>
    <col min="7439" max="7439" width="22.5703125" style="2" customWidth="1"/>
    <col min="7440" max="7440" width="17.140625" style="2" customWidth="1"/>
    <col min="7441" max="7675" width="9.140625" style="2"/>
    <col min="7676" max="7676" width="4.28515625" style="2" customWidth="1"/>
    <col min="7677" max="7677" width="3.28515625" style="2" customWidth="1"/>
    <col min="7678" max="7678" width="6.140625" style="2" customWidth="1"/>
    <col min="7679" max="7679" width="4.42578125" style="2" customWidth="1"/>
    <col min="7680" max="7680" width="4.5703125" style="2" customWidth="1"/>
    <col min="7681" max="7681" width="4.28515625" style="2" customWidth="1"/>
    <col min="7682" max="7682" width="8.140625" style="2" customWidth="1"/>
    <col min="7683" max="7683" width="13.7109375" style="2" customWidth="1"/>
    <col min="7684" max="7684" width="50.42578125" style="2" customWidth="1"/>
    <col min="7685" max="7685" width="4.5703125" style="2" customWidth="1"/>
    <col min="7686" max="7686" width="10.7109375" style="2" customWidth="1"/>
    <col min="7687" max="7687" width="12.28515625" style="2" customWidth="1"/>
    <col min="7688" max="7688" width="7.42578125" style="2" customWidth="1"/>
    <col min="7689" max="7689" width="14" style="2" customWidth="1"/>
    <col min="7690" max="7692" width="10.7109375" style="2" customWidth="1"/>
    <col min="7693" max="7693" width="5.7109375" style="2" customWidth="1"/>
    <col min="7694" max="7694" width="13.5703125" style="2" customWidth="1"/>
    <col min="7695" max="7695" width="22.5703125" style="2" customWidth="1"/>
    <col min="7696" max="7696" width="17.140625" style="2" customWidth="1"/>
    <col min="7697" max="7931" width="9.140625" style="2"/>
    <col min="7932" max="7932" width="4.28515625" style="2" customWidth="1"/>
    <col min="7933" max="7933" width="3.28515625" style="2" customWidth="1"/>
    <col min="7934" max="7934" width="6.140625" style="2" customWidth="1"/>
    <col min="7935" max="7935" width="4.42578125" style="2" customWidth="1"/>
    <col min="7936" max="7936" width="4.5703125" style="2" customWidth="1"/>
    <col min="7937" max="7937" width="4.28515625" style="2" customWidth="1"/>
    <col min="7938" max="7938" width="8.140625" style="2" customWidth="1"/>
    <col min="7939" max="7939" width="13.7109375" style="2" customWidth="1"/>
    <col min="7940" max="7940" width="50.42578125" style="2" customWidth="1"/>
    <col min="7941" max="7941" width="4.5703125" style="2" customWidth="1"/>
    <col min="7942" max="7942" width="10.7109375" style="2" customWidth="1"/>
    <col min="7943" max="7943" width="12.28515625" style="2" customWidth="1"/>
    <col min="7944" max="7944" width="7.42578125" style="2" customWidth="1"/>
    <col min="7945" max="7945" width="14" style="2" customWidth="1"/>
    <col min="7946" max="7948" width="10.7109375" style="2" customWidth="1"/>
    <col min="7949" max="7949" width="5.7109375" style="2" customWidth="1"/>
    <col min="7950" max="7950" width="13.5703125" style="2" customWidth="1"/>
    <col min="7951" max="7951" width="22.5703125" style="2" customWidth="1"/>
    <col min="7952" max="7952" width="17.140625" style="2" customWidth="1"/>
    <col min="7953" max="8187" width="9.140625" style="2"/>
    <col min="8188" max="8188" width="4.28515625" style="2" customWidth="1"/>
    <col min="8189" max="8189" width="3.28515625" style="2" customWidth="1"/>
    <col min="8190" max="8190" width="6.140625" style="2" customWidth="1"/>
    <col min="8191" max="8191" width="4.42578125" style="2" customWidth="1"/>
    <col min="8192" max="8192" width="4.5703125" style="2" customWidth="1"/>
    <col min="8193" max="8193" width="4.28515625" style="2" customWidth="1"/>
    <col min="8194" max="8194" width="8.140625" style="2" customWidth="1"/>
    <col min="8195" max="8195" width="13.7109375" style="2" customWidth="1"/>
    <col min="8196" max="8196" width="50.42578125" style="2" customWidth="1"/>
    <col min="8197" max="8197" width="4.5703125" style="2" customWidth="1"/>
    <col min="8198" max="8198" width="10.7109375" style="2" customWidth="1"/>
    <col min="8199" max="8199" width="12.28515625" style="2" customWidth="1"/>
    <col min="8200" max="8200" width="7.42578125" style="2" customWidth="1"/>
    <col min="8201" max="8201" width="14" style="2" customWidth="1"/>
    <col min="8202" max="8204" width="10.7109375" style="2" customWidth="1"/>
    <col min="8205" max="8205" width="5.7109375" style="2" customWidth="1"/>
    <col min="8206" max="8206" width="13.5703125" style="2" customWidth="1"/>
    <col min="8207" max="8207" width="22.5703125" style="2" customWidth="1"/>
    <col min="8208" max="8208" width="17.140625" style="2" customWidth="1"/>
    <col min="8209" max="8443" width="9.140625" style="2"/>
    <col min="8444" max="8444" width="4.28515625" style="2" customWidth="1"/>
    <col min="8445" max="8445" width="3.28515625" style="2" customWidth="1"/>
    <col min="8446" max="8446" width="6.140625" style="2" customWidth="1"/>
    <col min="8447" max="8447" width="4.42578125" style="2" customWidth="1"/>
    <col min="8448" max="8448" width="4.5703125" style="2" customWidth="1"/>
    <col min="8449" max="8449" width="4.28515625" style="2" customWidth="1"/>
    <col min="8450" max="8450" width="8.140625" style="2" customWidth="1"/>
    <col min="8451" max="8451" width="13.7109375" style="2" customWidth="1"/>
    <col min="8452" max="8452" width="50.42578125" style="2" customWidth="1"/>
    <col min="8453" max="8453" width="4.5703125" style="2" customWidth="1"/>
    <col min="8454" max="8454" width="10.7109375" style="2" customWidth="1"/>
    <col min="8455" max="8455" width="12.28515625" style="2" customWidth="1"/>
    <col min="8456" max="8456" width="7.42578125" style="2" customWidth="1"/>
    <col min="8457" max="8457" width="14" style="2" customWidth="1"/>
    <col min="8458" max="8460" width="10.7109375" style="2" customWidth="1"/>
    <col min="8461" max="8461" width="5.7109375" style="2" customWidth="1"/>
    <col min="8462" max="8462" width="13.5703125" style="2" customWidth="1"/>
    <col min="8463" max="8463" width="22.5703125" style="2" customWidth="1"/>
    <col min="8464" max="8464" width="17.140625" style="2" customWidth="1"/>
    <col min="8465" max="8699" width="9.140625" style="2"/>
    <col min="8700" max="8700" width="4.28515625" style="2" customWidth="1"/>
    <col min="8701" max="8701" width="3.28515625" style="2" customWidth="1"/>
    <col min="8702" max="8702" width="6.140625" style="2" customWidth="1"/>
    <col min="8703" max="8703" width="4.42578125" style="2" customWidth="1"/>
    <col min="8704" max="8704" width="4.5703125" style="2" customWidth="1"/>
    <col min="8705" max="8705" width="4.28515625" style="2" customWidth="1"/>
    <col min="8706" max="8706" width="8.140625" style="2" customWidth="1"/>
    <col min="8707" max="8707" width="13.7109375" style="2" customWidth="1"/>
    <col min="8708" max="8708" width="50.42578125" style="2" customWidth="1"/>
    <col min="8709" max="8709" width="4.5703125" style="2" customWidth="1"/>
    <col min="8710" max="8710" width="10.7109375" style="2" customWidth="1"/>
    <col min="8711" max="8711" width="12.28515625" style="2" customWidth="1"/>
    <col min="8712" max="8712" width="7.42578125" style="2" customWidth="1"/>
    <col min="8713" max="8713" width="14" style="2" customWidth="1"/>
    <col min="8714" max="8716" width="10.7109375" style="2" customWidth="1"/>
    <col min="8717" max="8717" width="5.7109375" style="2" customWidth="1"/>
    <col min="8718" max="8718" width="13.5703125" style="2" customWidth="1"/>
    <col min="8719" max="8719" width="22.5703125" style="2" customWidth="1"/>
    <col min="8720" max="8720" width="17.140625" style="2" customWidth="1"/>
    <col min="8721" max="8955" width="9.140625" style="2"/>
    <col min="8956" max="8956" width="4.28515625" style="2" customWidth="1"/>
    <col min="8957" max="8957" width="3.28515625" style="2" customWidth="1"/>
    <col min="8958" max="8958" width="6.140625" style="2" customWidth="1"/>
    <col min="8959" max="8959" width="4.42578125" style="2" customWidth="1"/>
    <col min="8960" max="8960" width="4.5703125" style="2" customWidth="1"/>
    <col min="8961" max="8961" width="4.28515625" style="2" customWidth="1"/>
    <col min="8962" max="8962" width="8.140625" style="2" customWidth="1"/>
    <col min="8963" max="8963" width="13.7109375" style="2" customWidth="1"/>
    <col min="8964" max="8964" width="50.42578125" style="2" customWidth="1"/>
    <col min="8965" max="8965" width="4.5703125" style="2" customWidth="1"/>
    <col min="8966" max="8966" width="10.7109375" style="2" customWidth="1"/>
    <col min="8967" max="8967" width="12.28515625" style="2" customWidth="1"/>
    <col min="8968" max="8968" width="7.42578125" style="2" customWidth="1"/>
    <col min="8969" max="8969" width="14" style="2" customWidth="1"/>
    <col min="8970" max="8972" width="10.7109375" style="2" customWidth="1"/>
    <col min="8973" max="8973" width="5.7109375" style="2" customWidth="1"/>
    <col min="8974" max="8974" width="13.5703125" style="2" customWidth="1"/>
    <col min="8975" max="8975" width="22.5703125" style="2" customWidth="1"/>
    <col min="8976" max="8976" width="17.140625" style="2" customWidth="1"/>
    <col min="8977" max="9211" width="9.140625" style="2"/>
    <col min="9212" max="9212" width="4.28515625" style="2" customWidth="1"/>
    <col min="9213" max="9213" width="3.28515625" style="2" customWidth="1"/>
    <col min="9214" max="9214" width="6.140625" style="2" customWidth="1"/>
    <col min="9215" max="9215" width="4.42578125" style="2" customWidth="1"/>
    <col min="9216" max="9216" width="4.5703125" style="2" customWidth="1"/>
    <col min="9217" max="9217" width="4.28515625" style="2" customWidth="1"/>
    <col min="9218" max="9218" width="8.140625" style="2" customWidth="1"/>
    <col min="9219" max="9219" width="13.7109375" style="2" customWidth="1"/>
    <col min="9220" max="9220" width="50.42578125" style="2" customWidth="1"/>
    <col min="9221" max="9221" width="4.5703125" style="2" customWidth="1"/>
    <col min="9222" max="9222" width="10.7109375" style="2" customWidth="1"/>
    <col min="9223" max="9223" width="12.28515625" style="2" customWidth="1"/>
    <col min="9224" max="9224" width="7.42578125" style="2" customWidth="1"/>
    <col min="9225" max="9225" width="14" style="2" customWidth="1"/>
    <col min="9226" max="9228" width="10.7109375" style="2" customWidth="1"/>
    <col min="9229" max="9229" width="5.7109375" style="2" customWidth="1"/>
    <col min="9230" max="9230" width="13.5703125" style="2" customWidth="1"/>
    <col min="9231" max="9231" width="22.5703125" style="2" customWidth="1"/>
    <col min="9232" max="9232" width="17.140625" style="2" customWidth="1"/>
    <col min="9233" max="9467" width="9.140625" style="2"/>
    <col min="9468" max="9468" width="4.28515625" style="2" customWidth="1"/>
    <col min="9469" max="9469" width="3.28515625" style="2" customWidth="1"/>
    <col min="9470" max="9470" width="6.140625" style="2" customWidth="1"/>
    <col min="9471" max="9471" width="4.42578125" style="2" customWidth="1"/>
    <col min="9472" max="9472" width="4.5703125" style="2" customWidth="1"/>
    <col min="9473" max="9473" width="4.28515625" style="2" customWidth="1"/>
    <col min="9474" max="9474" width="8.140625" style="2" customWidth="1"/>
    <col min="9475" max="9475" width="13.7109375" style="2" customWidth="1"/>
    <col min="9476" max="9476" width="50.42578125" style="2" customWidth="1"/>
    <col min="9477" max="9477" width="4.5703125" style="2" customWidth="1"/>
    <col min="9478" max="9478" width="10.7109375" style="2" customWidth="1"/>
    <col min="9479" max="9479" width="12.28515625" style="2" customWidth="1"/>
    <col min="9480" max="9480" width="7.42578125" style="2" customWidth="1"/>
    <col min="9481" max="9481" width="14" style="2" customWidth="1"/>
    <col min="9482" max="9484" width="10.7109375" style="2" customWidth="1"/>
    <col min="9485" max="9485" width="5.7109375" style="2" customWidth="1"/>
    <col min="9486" max="9486" width="13.5703125" style="2" customWidth="1"/>
    <col min="9487" max="9487" width="22.5703125" style="2" customWidth="1"/>
    <col min="9488" max="9488" width="17.140625" style="2" customWidth="1"/>
    <col min="9489" max="9723" width="9.140625" style="2"/>
    <col min="9724" max="9724" width="4.28515625" style="2" customWidth="1"/>
    <col min="9725" max="9725" width="3.28515625" style="2" customWidth="1"/>
    <col min="9726" max="9726" width="6.140625" style="2" customWidth="1"/>
    <col min="9727" max="9727" width="4.42578125" style="2" customWidth="1"/>
    <col min="9728" max="9728" width="4.5703125" style="2" customWidth="1"/>
    <col min="9729" max="9729" width="4.28515625" style="2" customWidth="1"/>
    <col min="9730" max="9730" width="8.140625" style="2" customWidth="1"/>
    <col min="9731" max="9731" width="13.7109375" style="2" customWidth="1"/>
    <col min="9732" max="9732" width="50.42578125" style="2" customWidth="1"/>
    <col min="9733" max="9733" width="4.5703125" style="2" customWidth="1"/>
    <col min="9734" max="9734" width="10.7109375" style="2" customWidth="1"/>
    <col min="9735" max="9735" width="12.28515625" style="2" customWidth="1"/>
    <col min="9736" max="9736" width="7.42578125" style="2" customWidth="1"/>
    <col min="9737" max="9737" width="14" style="2" customWidth="1"/>
    <col min="9738" max="9740" width="10.7109375" style="2" customWidth="1"/>
    <col min="9741" max="9741" width="5.7109375" style="2" customWidth="1"/>
    <col min="9742" max="9742" width="13.5703125" style="2" customWidth="1"/>
    <col min="9743" max="9743" width="22.5703125" style="2" customWidth="1"/>
    <col min="9744" max="9744" width="17.140625" style="2" customWidth="1"/>
    <col min="9745" max="9979" width="9.140625" style="2"/>
    <col min="9980" max="9980" width="4.28515625" style="2" customWidth="1"/>
    <col min="9981" max="9981" width="3.28515625" style="2" customWidth="1"/>
    <col min="9982" max="9982" width="6.140625" style="2" customWidth="1"/>
    <col min="9983" max="9983" width="4.42578125" style="2" customWidth="1"/>
    <col min="9984" max="9984" width="4.5703125" style="2" customWidth="1"/>
    <col min="9985" max="9985" width="4.28515625" style="2" customWidth="1"/>
    <col min="9986" max="9986" width="8.140625" style="2" customWidth="1"/>
    <col min="9987" max="9987" width="13.7109375" style="2" customWidth="1"/>
    <col min="9988" max="9988" width="50.42578125" style="2" customWidth="1"/>
    <col min="9989" max="9989" width="4.5703125" style="2" customWidth="1"/>
    <col min="9990" max="9990" width="10.7109375" style="2" customWidth="1"/>
    <col min="9991" max="9991" width="12.28515625" style="2" customWidth="1"/>
    <col min="9992" max="9992" width="7.42578125" style="2" customWidth="1"/>
    <col min="9993" max="9993" width="14" style="2" customWidth="1"/>
    <col min="9994" max="9996" width="10.7109375" style="2" customWidth="1"/>
    <col min="9997" max="9997" width="5.7109375" style="2" customWidth="1"/>
    <col min="9998" max="9998" width="13.5703125" style="2" customWidth="1"/>
    <col min="9999" max="9999" width="22.5703125" style="2" customWidth="1"/>
    <col min="10000" max="10000" width="17.140625" style="2" customWidth="1"/>
    <col min="10001" max="10235" width="9.140625" style="2"/>
    <col min="10236" max="10236" width="4.28515625" style="2" customWidth="1"/>
    <col min="10237" max="10237" width="3.28515625" style="2" customWidth="1"/>
    <col min="10238" max="10238" width="6.140625" style="2" customWidth="1"/>
    <col min="10239" max="10239" width="4.42578125" style="2" customWidth="1"/>
    <col min="10240" max="10240" width="4.5703125" style="2" customWidth="1"/>
    <col min="10241" max="10241" width="4.28515625" style="2" customWidth="1"/>
    <col min="10242" max="10242" width="8.140625" style="2" customWidth="1"/>
    <col min="10243" max="10243" width="13.7109375" style="2" customWidth="1"/>
    <col min="10244" max="10244" width="50.42578125" style="2" customWidth="1"/>
    <col min="10245" max="10245" width="4.5703125" style="2" customWidth="1"/>
    <col min="10246" max="10246" width="10.7109375" style="2" customWidth="1"/>
    <col min="10247" max="10247" width="12.28515625" style="2" customWidth="1"/>
    <col min="10248" max="10248" width="7.42578125" style="2" customWidth="1"/>
    <col min="10249" max="10249" width="14" style="2" customWidth="1"/>
    <col min="10250" max="10252" width="10.7109375" style="2" customWidth="1"/>
    <col min="10253" max="10253" width="5.7109375" style="2" customWidth="1"/>
    <col min="10254" max="10254" width="13.5703125" style="2" customWidth="1"/>
    <col min="10255" max="10255" width="22.5703125" style="2" customWidth="1"/>
    <col min="10256" max="10256" width="17.140625" style="2" customWidth="1"/>
    <col min="10257" max="10491" width="9.140625" style="2"/>
    <col min="10492" max="10492" width="4.28515625" style="2" customWidth="1"/>
    <col min="10493" max="10493" width="3.28515625" style="2" customWidth="1"/>
    <col min="10494" max="10494" width="6.140625" style="2" customWidth="1"/>
    <col min="10495" max="10495" width="4.42578125" style="2" customWidth="1"/>
    <col min="10496" max="10496" width="4.5703125" style="2" customWidth="1"/>
    <col min="10497" max="10497" width="4.28515625" style="2" customWidth="1"/>
    <col min="10498" max="10498" width="8.140625" style="2" customWidth="1"/>
    <col min="10499" max="10499" width="13.7109375" style="2" customWidth="1"/>
    <col min="10500" max="10500" width="50.42578125" style="2" customWidth="1"/>
    <col min="10501" max="10501" width="4.5703125" style="2" customWidth="1"/>
    <col min="10502" max="10502" width="10.7109375" style="2" customWidth="1"/>
    <col min="10503" max="10503" width="12.28515625" style="2" customWidth="1"/>
    <col min="10504" max="10504" width="7.42578125" style="2" customWidth="1"/>
    <col min="10505" max="10505" width="14" style="2" customWidth="1"/>
    <col min="10506" max="10508" width="10.7109375" style="2" customWidth="1"/>
    <col min="10509" max="10509" width="5.7109375" style="2" customWidth="1"/>
    <col min="10510" max="10510" width="13.5703125" style="2" customWidth="1"/>
    <col min="10511" max="10511" width="22.5703125" style="2" customWidth="1"/>
    <col min="10512" max="10512" width="17.140625" style="2" customWidth="1"/>
    <col min="10513" max="10747" width="9.140625" style="2"/>
    <col min="10748" max="10748" width="4.28515625" style="2" customWidth="1"/>
    <col min="10749" max="10749" width="3.28515625" style="2" customWidth="1"/>
    <col min="10750" max="10750" width="6.140625" style="2" customWidth="1"/>
    <col min="10751" max="10751" width="4.42578125" style="2" customWidth="1"/>
    <col min="10752" max="10752" width="4.5703125" style="2" customWidth="1"/>
    <col min="10753" max="10753" width="4.28515625" style="2" customWidth="1"/>
    <col min="10754" max="10754" width="8.140625" style="2" customWidth="1"/>
    <col min="10755" max="10755" width="13.7109375" style="2" customWidth="1"/>
    <col min="10756" max="10756" width="50.42578125" style="2" customWidth="1"/>
    <col min="10757" max="10757" width="4.5703125" style="2" customWidth="1"/>
    <col min="10758" max="10758" width="10.7109375" style="2" customWidth="1"/>
    <col min="10759" max="10759" width="12.28515625" style="2" customWidth="1"/>
    <col min="10760" max="10760" width="7.42578125" style="2" customWidth="1"/>
    <col min="10761" max="10761" width="14" style="2" customWidth="1"/>
    <col min="10762" max="10764" width="10.7109375" style="2" customWidth="1"/>
    <col min="10765" max="10765" width="5.7109375" style="2" customWidth="1"/>
    <col min="10766" max="10766" width="13.5703125" style="2" customWidth="1"/>
    <col min="10767" max="10767" width="22.5703125" style="2" customWidth="1"/>
    <col min="10768" max="10768" width="17.140625" style="2" customWidth="1"/>
    <col min="10769" max="11003" width="9.140625" style="2"/>
    <col min="11004" max="11004" width="4.28515625" style="2" customWidth="1"/>
    <col min="11005" max="11005" width="3.28515625" style="2" customWidth="1"/>
    <col min="11006" max="11006" width="6.140625" style="2" customWidth="1"/>
    <col min="11007" max="11007" width="4.42578125" style="2" customWidth="1"/>
    <col min="11008" max="11008" width="4.5703125" style="2" customWidth="1"/>
    <col min="11009" max="11009" width="4.28515625" style="2" customWidth="1"/>
    <col min="11010" max="11010" width="8.140625" style="2" customWidth="1"/>
    <col min="11011" max="11011" width="13.7109375" style="2" customWidth="1"/>
    <col min="11012" max="11012" width="50.42578125" style="2" customWidth="1"/>
    <col min="11013" max="11013" width="4.5703125" style="2" customWidth="1"/>
    <col min="11014" max="11014" width="10.7109375" style="2" customWidth="1"/>
    <col min="11015" max="11015" width="12.28515625" style="2" customWidth="1"/>
    <col min="11016" max="11016" width="7.42578125" style="2" customWidth="1"/>
    <col min="11017" max="11017" width="14" style="2" customWidth="1"/>
    <col min="11018" max="11020" width="10.7109375" style="2" customWidth="1"/>
    <col min="11021" max="11021" width="5.7109375" style="2" customWidth="1"/>
    <col min="11022" max="11022" width="13.5703125" style="2" customWidth="1"/>
    <col min="11023" max="11023" width="22.5703125" style="2" customWidth="1"/>
    <col min="11024" max="11024" width="17.140625" style="2" customWidth="1"/>
    <col min="11025" max="11259" width="9.140625" style="2"/>
    <col min="11260" max="11260" width="4.28515625" style="2" customWidth="1"/>
    <col min="11261" max="11261" width="3.28515625" style="2" customWidth="1"/>
    <col min="11262" max="11262" width="6.140625" style="2" customWidth="1"/>
    <col min="11263" max="11263" width="4.42578125" style="2" customWidth="1"/>
    <col min="11264" max="11264" width="4.5703125" style="2" customWidth="1"/>
    <col min="11265" max="11265" width="4.28515625" style="2" customWidth="1"/>
    <col min="11266" max="11266" width="8.140625" style="2" customWidth="1"/>
    <col min="11267" max="11267" width="13.7109375" style="2" customWidth="1"/>
    <col min="11268" max="11268" width="50.42578125" style="2" customWidth="1"/>
    <col min="11269" max="11269" width="4.5703125" style="2" customWidth="1"/>
    <col min="11270" max="11270" width="10.7109375" style="2" customWidth="1"/>
    <col min="11271" max="11271" width="12.28515625" style="2" customWidth="1"/>
    <col min="11272" max="11272" width="7.42578125" style="2" customWidth="1"/>
    <col min="11273" max="11273" width="14" style="2" customWidth="1"/>
    <col min="11274" max="11276" width="10.7109375" style="2" customWidth="1"/>
    <col min="11277" max="11277" width="5.7109375" style="2" customWidth="1"/>
    <col min="11278" max="11278" width="13.5703125" style="2" customWidth="1"/>
    <col min="11279" max="11279" width="22.5703125" style="2" customWidth="1"/>
    <col min="11280" max="11280" width="17.140625" style="2" customWidth="1"/>
    <col min="11281" max="11515" width="9.140625" style="2"/>
    <col min="11516" max="11516" width="4.28515625" style="2" customWidth="1"/>
    <col min="11517" max="11517" width="3.28515625" style="2" customWidth="1"/>
    <col min="11518" max="11518" width="6.140625" style="2" customWidth="1"/>
    <col min="11519" max="11519" width="4.42578125" style="2" customWidth="1"/>
    <col min="11520" max="11520" width="4.5703125" style="2" customWidth="1"/>
    <col min="11521" max="11521" width="4.28515625" style="2" customWidth="1"/>
    <col min="11522" max="11522" width="8.140625" style="2" customWidth="1"/>
    <col min="11523" max="11523" width="13.7109375" style="2" customWidth="1"/>
    <col min="11524" max="11524" width="50.42578125" style="2" customWidth="1"/>
    <col min="11525" max="11525" width="4.5703125" style="2" customWidth="1"/>
    <col min="11526" max="11526" width="10.7109375" style="2" customWidth="1"/>
    <col min="11527" max="11527" width="12.28515625" style="2" customWidth="1"/>
    <col min="11528" max="11528" width="7.42578125" style="2" customWidth="1"/>
    <col min="11529" max="11529" width="14" style="2" customWidth="1"/>
    <col min="11530" max="11532" width="10.7109375" style="2" customWidth="1"/>
    <col min="11533" max="11533" width="5.7109375" style="2" customWidth="1"/>
    <col min="11534" max="11534" width="13.5703125" style="2" customWidth="1"/>
    <col min="11535" max="11535" width="22.5703125" style="2" customWidth="1"/>
    <col min="11536" max="11536" width="17.140625" style="2" customWidth="1"/>
    <col min="11537" max="11771" width="9.140625" style="2"/>
    <col min="11772" max="11772" width="4.28515625" style="2" customWidth="1"/>
    <col min="11773" max="11773" width="3.28515625" style="2" customWidth="1"/>
    <col min="11774" max="11774" width="6.140625" style="2" customWidth="1"/>
    <col min="11775" max="11775" width="4.42578125" style="2" customWidth="1"/>
    <col min="11776" max="11776" width="4.5703125" style="2" customWidth="1"/>
    <col min="11777" max="11777" width="4.28515625" style="2" customWidth="1"/>
    <col min="11778" max="11778" width="8.140625" style="2" customWidth="1"/>
    <col min="11779" max="11779" width="13.7109375" style="2" customWidth="1"/>
    <col min="11780" max="11780" width="50.42578125" style="2" customWidth="1"/>
    <col min="11781" max="11781" width="4.5703125" style="2" customWidth="1"/>
    <col min="11782" max="11782" width="10.7109375" style="2" customWidth="1"/>
    <col min="11783" max="11783" width="12.28515625" style="2" customWidth="1"/>
    <col min="11784" max="11784" width="7.42578125" style="2" customWidth="1"/>
    <col min="11785" max="11785" width="14" style="2" customWidth="1"/>
    <col min="11786" max="11788" width="10.7109375" style="2" customWidth="1"/>
    <col min="11789" max="11789" width="5.7109375" style="2" customWidth="1"/>
    <col min="11790" max="11790" width="13.5703125" style="2" customWidth="1"/>
    <col min="11791" max="11791" width="22.5703125" style="2" customWidth="1"/>
    <col min="11792" max="11792" width="17.140625" style="2" customWidth="1"/>
    <col min="11793" max="12027" width="9.140625" style="2"/>
    <col min="12028" max="12028" width="4.28515625" style="2" customWidth="1"/>
    <col min="12029" max="12029" width="3.28515625" style="2" customWidth="1"/>
    <col min="12030" max="12030" width="6.140625" style="2" customWidth="1"/>
    <col min="12031" max="12031" width="4.42578125" style="2" customWidth="1"/>
    <col min="12032" max="12032" width="4.5703125" style="2" customWidth="1"/>
    <col min="12033" max="12033" width="4.28515625" style="2" customWidth="1"/>
    <col min="12034" max="12034" width="8.140625" style="2" customWidth="1"/>
    <col min="12035" max="12035" width="13.7109375" style="2" customWidth="1"/>
    <col min="12036" max="12036" width="50.42578125" style="2" customWidth="1"/>
    <col min="12037" max="12037" width="4.5703125" style="2" customWidth="1"/>
    <col min="12038" max="12038" width="10.7109375" style="2" customWidth="1"/>
    <col min="12039" max="12039" width="12.28515625" style="2" customWidth="1"/>
    <col min="12040" max="12040" width="7.42578125" style="2" customWidth="1"/>
    <col min="12041" max="12041" width="14" style="2" customWidth="1"/>
    <col min="12042" max="12044" width="10.7109375" style="2" customWidth="1"/>
    <col min="12045" max="12045" width="5.7109375" style="2" customWidth="1"/>
    <col min="12046" max="12046" width="13.5703125" style="2" customWidth="1"/>
    <col min="12047" max="12047" width="22.5703125" style="2" customWidth="1"/>
    <col min="12048" max="12048" width="17.140625" style="2" customWidth="1"/>
    <col min="12049" max="12283" width="9.140625" style="2"/>
    <col min="12284" max="12284" width="4.28515625" style="2" customWidth="1"/>
    <col min="12285" max="12285" width="3.28515625" style="2" customWidth="1"/>
    <col min="12286" max="12286" width="6.140625" style="2" customWidth="1"/>
    <col min="12287" max="12287" width="4.42578125" style="2" customWidth="1"/>
    <col min="12288" max="12288" width="4.5703125" style="2" customWidth="1"/>
    <col min="12289" max="12289" width="4.28515625" style="2" customWidth="1"/>
    <col min="12290" max="12290" width="8.140625" style="2" customWidth="1"/>
    <col min="12291" max="12291" width="13.7109375" style="2" customWidth="1"/>
    <col min="12292" max="12292" width="50.42578125" style="2" customWidth="1"/>
    <col min="12293" max="12293" width="4.5703125" style="2" customWidth="1"/>
    <col min="12294" max="12294" width="10.7109375" style="2" customWidth="1"/>
    <col min="12295" max="12295" width="12.28515625" style="2" customWidth="1"/>
    <col min="12296" max="12296" width="7.42578125" style="2" customWidth="1"/>
    <col min="12297" max="12297" width="14" style="2" customWidth="1"/>
    <col min="12298" max="12300" width="10.7109375" style="2" customWidth="1"/>
    <col min="12301" max="12301" width="5.7109375" style="2" customWidth="1"/>
    <col min="12302" max="12302" width="13.5703125" style="2" customWidth="1"/>
    <col min="12303" max="12303" width="22.5703125" style="2" customWidth="1"/>
    <col min="12304" max="12304" width="17.140625" style="2" customWidth="1"/>
    <col min="12305" max="12539" width="9.140625" style="2"/>
    <col min="12540" max="12540" width="4.28515625" style="2" customWidth="1"/>
    <col min="12541" max="12541" width="3.28515625" style="2" customWidth="1"/>
    <col min="12542" max="12542" width="6.140625" style="2" customWidth="1"/>
    <col min="12543" max="12543" width="4.42578125" style="2" customWidth="1"/>
    <col min="12544" max="12544" width="4.5703125" style="2" customWidth="1"/>
    <col min="12545" max="12545" width="4.28515625" style="2" customWidth="1"/>
    <col min="12546" max="12546" width="8.140625" style="2" customWidth="1"/>
    <col min="12547" max="12547" width="13.7109375" style="2" customWidth="1"/>
    <col min="12548" max="12548" width="50.42578125" style="2" customWidth="1"/>
    <col min="12549" max="12549" width="4.5703125" style="2" customWidth="1"/>
    <col min="12550" max="12550" width="10.7109375" style="2" customWidth="1"/>
    <col min="12551" max="12551" width="12.28515625" style="2" customWidth="1"/>
    <col min="12552" max="12552" width="7.42578125" style="2" customWidth="1"/>
    <col min="12553" max="12553" width="14" style="2" customWidth="1"/>
    <col min="12554" max="12556" width="10.7109375" style="2" customWidth="1"/>
    <col min="12557" max="12557" width="5.7109375" style="2" customWidth="1"/>
    <col min="12558" max="12558" width="13.5703125" style="2" customWidth="1"/>
    <col min="12559" max="12559" width="22.5703125" style="2" customWidth="1"/>
    <col min="12560" max="12560" width="17.140625" style="2" customWidth="1"/>
    <col min="12561" max="12795" width="9.140625" style="2"/>
    <col min="12796" max="12796" width="4.28515625" style="2" customWidth="1"/>
    <col min="12797" max="12797" width="3.28515625" style="2" customWidth="1"/>
    <col min="12798" max="12798" width="6.140625" style="2" customWidth="1"/>
    <col min="12799" max="12799" width="4.42578125" style="2" customWidth="1"/>
    <col min="12800" max="12800" width="4.5703125" style="2" customWidth="1"/>
    <col min="12801" max="12801" width="4.28515625" style="2" customWidth="1"/>
    <col min="12802" max="12802" width="8.140625" style="2" customWidth="1"/>
    <col min="12803" max="12803" width="13.7109375" style="2" customWidth="1"/>
    <col min="12804" max="12804" width="50.42578125" style="2" customWidth="1"/>
    <col min="12805" max="12805" width="4.5703125" style="2" customWidth="1"/>
    <col min="12806" max="12806" width="10.7109375" style="2" customWidth="1"/>
    <col min="12807" max="12807" width="12.28515625" style="2" customWidth="1"/>
    <col min="12808" max="12808" width="7.42578125" style="2" customWidth="1"/>
    <col min="12809" max="12809" width="14" style="2" customWidth="1"/>
    <col min="12810" max="12812" width="10.7109375" style="2" customWidth="1"/>
    <col min="12813" max="12813" width="5.7109375" style="2" customWidth="1"/>
    <col min="12814" max="12814" width="13.5703125" style="2" customWidth="1"/>
    <col min="12815" max="12815" width="22.5703125" style="2" customWidth="1"/>
    <col min="12816" max="12816" width="17.140625" style="2" customWidth="1"/>
    <col min="12817" max="13051" width="9.140625" style="2"/>
    <col min="13052" max="13052" width="4.28515625" style="2" customWidth="1"/>
    <col min="13053" max="13053" width="3.28515625" style="2" customWidth="1"/>
    <col min="13054" max="13054" width="6.140625" style="2" customWidth="1"/>
    <col min="13055" max="13055" width="4.42578125" style="2" customWidth="1"/>
    <col min="13056" max="13056" width="4.5703125" style="2" customWidth="1"/>
    <col min="13057" max="13057" width="4.28515625" style="2" customWidth="1"/>
    <col min="13058" max="13058" width="8.140625" style="2" customWidth="1"/>
    <col min="13059" max="13059" width="13.7109375" style="2" customWidth="1"/>
    <col min="13060" max="13060" width="50.42578125" style="2" customWidth="1"/>
    <col min="13061" max="13061" width="4.5703125" style="2" customWidth="1"/>
    <col min="13062" max="13062" width="10.7109375" style="2" customWidth="1"/>
    <col min="13063" max="13063" width="12.28515625" style="2" customWidth="1"/>
    <col min="13064" max="13064" width="7.42578125" style="2" customWidth="1"/>
    <col min="13065" max="13065" width="14" style="2" customWidth="1"/>
    <col min="13066" max="13068" width="10.7109375" style="2" customWidth="1"/>
    <col min="13069" max="13069" width="5.7109375" style="2" customWidth="1"/>
    <col min="13070" max="13070" width="13.5703125" style="2" customWidth="1"/>
    <col min="13071" max="13071" width="22.5703125" style="2" customWidth="1"/>
    <col min="13072" max="13072" width="17.140625" style="2" customWidth="1"/>
    <col min="13073" max="13307" width="9.140625" style="2"/>
    <col min="13308" max="13308" width="4.28515625" style="2" customWidth="1"/>
    <col min="13309" max="13309" width="3.28515625" style="2" customWidth="1"/>
    <col min="13310" max="13310" width="6.140625" style="2" customWidth="1"/>
    <col min="13311" max="13311" width="4.42578125" style="2" customWidth="1"/>
    <col min="13312" max="13312" width="4.5703125" style="2" customWidth="1"/>
    <col min="13313" max="13313" width="4.28515625" style="2" customWidth="1"/>
    <col min="13314" max="13314" width="8.140625" style="2" customWidth="1"/>
    <col min="13315" max="13315" width="13.7109375" style="2" customWidth="1"/>
    <col min="13316" max="13316" width="50.42578125" style="2" customWidth="1"/>
    <col min="13317" max="13317" width="4.5703125" style="2" customWidth="1"/>
    <col min="13318" max="13318" width="10.7109375" style="2" customWidth="1"/>
    <col min="13319" max="13319" width="12.28515625" style="2" customWidth="1"/>
    <col min="13320" max="13320" width="7.42578125" style="2" customWidth="1"/>
    <col min="13321" max="13321" width="14" style="2" customWidth="1"/>
    <col min="13322" max="13324" width="10.7109375" style="2" customWidth="1"/>
    <col min="13325" max="13325" width="5.7109375" style="2" customWidth="1"/>
    <col min="13326" max="13326" width="13.5703125" style="2" customWidth="1"/>
    <col min="13327" max="13327" width="22.5703125" style="2" customWidth="1"/>
    <col min="13328" max="13328" width="17.140625" style="2" customWidth="1"/>
    <col min="13329" max="13563" width="9.140625" style="2"/>
    <col min="13564" max="13564" width="4.28515625" style="2" customWidth="1"/>
    <col min="13565" max="13565" width="3.28515625" style="2" customWidth="1"/>
    <col min="13566" max="13566" width="6.140625" style="2" customWidth="1"/>
    <col min="13567" max="13567" width="4.42578125" style="2" customWidth="1"/>
    <col min="13568" max="13568" width="4.5703125" style="2" customWidth="1"/>
    <col min="13569" max="13569" width="4.28515625" style="2" customWidth="1"/>
    <col min="13570" max="13570" width="8.140625" style="2" customWidth="1"/>
    <col min="13571" max="13571" width="13.7109375" style="2" customWidth="1"/>
    <col min="13572" max="13572" width="50.42578125" style="2" customWidth="1"/>
    <col min="13573" max="13573" width="4.5703125" style="2" customWidth="1"/>
    <col min="13574" max="13574" width="10.7109375" style="2" customWidth="1"/>
    <col min="13575" max="13575" width="12.28515625" style="2" customWidth="1"/>
    <col min="13576" max="13576" width="7.42578125" style="2" customWidth="1"/>
    <col min="13577" max="13577" width="14" style="2" customWidth="1"/>
    <col min="13578" max="13580" width="10.7109375" style="2" customWidth="1"/>
    <col min="13581" max="13581" width="5.7109375" style="2" customWidth="1"/>
    <col min="13582" max="13582" width="13.5703125" style="2" customWidth="1"/>
    <col min="13583" max="13583" width="22.5703125" style="2" customWidth="1"/>
    <col min="13584" max="13584" width="17.140625" style="2" customWidth="1"/>
    <col min="13585" max="13819" width="9.140625" style="2"/>
    <col min="13820" max="13820" width="4.28515625" style="2" customWidth="1"/>
    <col min="13821" max="13821" width="3.28515625" style="2" customWidth="1"/>
    <col min="13822" max="13822" width="6.140625" style="2" customWidth="1"/>
    <col min="13823" max="13823" width="4.42578125" style="2" customWidth="1"/>
    <col min="13824" max="13824" width="4.5703125" style="2" customWidth="1"/>
    <col min="13825" max="13825" width="4.28515625" style="2" customWidth="1"/>
    <col min="13826" max="13826" width="8.140625" style="2" customWidth="1"/>
    <col min="13827" max="13827" width="13.7109375" style="2" customWidth="1"/>
    <col min="13828" max="13828" width="50.42578125" style="2" customWidth="1"/>
    <col min="13829" max="13829" width="4.5703125" style="2" customWidth="1"/>
    <col min="13830" max="13830" width="10.7109375" style="2" customWidth="1"/>
    <col min="13831" max="13831" width="12.28515625" style="2" customWidth="1"/>
    <col min="13832" max="13832" width="7.42578125" style="2" customWidth="1"/>
    <col min="13833" max="13833" width="14" style="2" customWidth="1"/>
    <col min="13834" max="13836" width="10.7109375" style="2" customWidth="1"/>
    <col min="13837" max="13837" width="5.7109375" style="2" customWidth="1"/>
    <col min="13838" max="13838" width="13.5703125" style="2" customWidth="1"/>
    <col min="13839" max="13839" width="22.5703125" style="2" customWidth="1"/>
    <col min="13840" max="13840" width="17.140625" style="2" customWidth="1"/>
    <col min="13841" max="14075" width="9.140625" style="2"/>
    <col min="14076" max="14076" width="4.28515625" style="2" customWidth="1"/>
    <col min="14077" max="14077" width="3.28515625" style="2" customWidth="1"/>
    <col min="14078" max="14078" width="6.140625" style="2" customWidth="1"/>
    <col min="14079" max="14079" width="4.42578125" style="2" customWidth="1"/>
    <col min="14080" max="14080" width="4.5703125" style="2" customWidth="1"/>
    <col min="14081" max="14081" width="4.28515625" style="2" customWidth="1"/>
    <col min="14082" max="14082" width="8.140625" style="2" customWidth="1"/>
    <col min="14083" max="14083" width="13.7109375" style="2" customWidth="1"/>
    <col min="14084" max="14084" width="50.42578125" style="2" customWidth="1"/>
    <col min="14085" max="14085" width="4.5703125" style="2" customWidth="1"/>
    <col min="14086" max="14086" width="10.7109375" style="2" customWidth="1"/>
    <col min="14087" max="14087" width="12.28515625" style="2" customWidth="1"/>
    <col min="14088" max="14088" width="7.42578125" style="2" customWidth="1"/>
    <col min="14089" max="14089" width="14" style="2" customWidth="1"/>
    <col min="14090" max="14092" width="10.7109375" style="2" customWidth="1"/>
    <col min="14093" max="14093" width="5.7109375" style="2" customWidth="1"/>
    <col min="14094" max="14094" width="13.5703125" style="2" customWidth="1"/>
    <col min="14095" max="14095" width="22.5703125" style="2" customWidth="1"/>
    <col min="14096" max="14096" width="17.140625" style="2" customWidth="1"/>
    <col min="14097" max="14331" width="9.140625" style="2"/>
    <col min="14332" max="14332" width="4.28515625" style="2" customWidth="1"/>
    <col min="14333" max="14333" width="3.28515625" style="2" customWidth="1"/>
    <col min="14334" max="14334" width="6.140625" style="2" customWidth="1"/>
    <col min="14335" max="14335" width="4.42578125" style="2" customWidth="1"/>
    <col min="14336" max="14336" width="4.5703125" style="2" customWidth="1"/>
    <col min="14337" max="14337" width="4.28515625" style="2" customWidth="1"/>
    <col min="14338" max="14338" width="8.140625" style="2" customWidth="1"/>
    <col min="14339" max="14339" width="13.7109375" style="2" customWidth="1"/>
    <col min="14340" max="14340" width="50.42578125" style="2" customWidth="1"/>
    <col min="14341" max="14341" width="4.5703125" style="2" customWidth="1"/>
    <col min="14342" max="14342" width="10.7109375" style="2" customWidth="1"/>
    <col min="14343" max="14343" width="12.28515625" style="2" customWidth="1"/>
    <col min="14344" max="14344" width="7.42578125" style="2" customWidth="1"/>
    <col min="14345" max="14345" width="14" style="2" customWidth="1"/>
    <col min="14346" max="14348" width="10.7109375" style="2" customWidth="1"/>
    <col min="14349" max="14349" width="5.7109375" style="2" customWidth="1"/>
    <col min="14350" max="14350" width="13.5703125" style="2" customWidth="1"/>
    <col min="14351" max="14351" width="22.5703125" style="2" customWidth="1"/>
    <col min="14352" max="14352" width="17.140625" style="2" customWidth="1"/>
    <col min="14353" max="14587" width="9.140625" style="2"/>
    <col min="14588" max="14588" width="4.28515625" style="2" customWidth="1"/>
    <col min="14589" max="14589" width="3.28515625" style="2" customWidth="1"/>
    <col min="14590" max="14590" width="6.140625" style="2" customWidth="1"/>
    <col min="14591" max="14591" width="4.42578125" style="2" customWidth="1"/>
    <col min="14592" max="14592" width="4.5703125" style="2" customWidth="1"/>
    <col min="14593" max="14593" width="4.28515625" style="2" customWidth="1"/>
    <col min="14594" max="14594" width="8.140625" style="2" customWidth="1"/>
    <col min="14595" max="14595" width="13.7109375" style="2" customWidth="1"/>
    <col min="14596" max="14596" width="50.42578125" style="2" customWidth="1"/>
    <col min="14597" max="14597" width="4.5703125" style="2" customWidth="1"/>
    <col min="14598" max="14598" width="10.7109375" style="2" customWidth="1"/>
    <col min="14599" max="14599" width="12.28515625" style="2" customWidth="1"/>
    <col min="14600" max="14600" width="7.42578125" style="2" customWidth="1"/>
    <col min="14601" max="14601" width="14" style="2" customWidth="1"/>
    <col min="14602" max="14604" width="10.7109375" style="2" customWidth="1"/>
    <col min="14605" max="14605" width="5.7109375" style="2" customWidth="1"/>
    <col min="14606" max="14606" width="13.5703125" style="2" customWidth="1"/>
    <col min="14607" max="14607" width="22.5703125" style="2" customWidth="1"/>
    <col min="14608" max="14608" width="17.140625" style="2" customWidth="1"/>
    <col min="14609" max="14843" width="9.140625" style="2"/>
    <col min="14844" max="14844" width="4.28515625" style="2" customWidth="1"/>
    <col min="14845" max="14845" width="3.28515625" style="2" customWidth="1"/>
    <col min="14846" max="14846" width="6.140625" style="2" customWidth="1"/>
    <col min="14847" max="14847" width="4.42578125" style="2" customWidth="1"/>
    <col min="14848" max="14848" width="4.5703125" style="2" customWidth="1"/>
    <col min="14849" max="14849" width="4.28515625" style="2" customWidth="1"/>
    <col min="14850" max="14850" width="8.140625" style="2" customWidth="1"/>
    <col min="14851" max="14851" width="13.7109375" style="2" customWidth="1"/>
    <col min="14852" max="14852" width="50.42578125" style="2" customWidth="1"/>
    <col min="14853" max="14853" width="4.5703125" style="2" customWidth="1"/>
    <col min="14854" max="14854" width="10.7109375" style="2" customWidth="1"/>
    <col min="14855" max="14855" width="12.28515625" style="2" customWidth="1"/>
    <col min="14856" max="14856" width="7.42578125" style="2" customWidth="1"/>
    <col min="14857" max="14857" width="14" style="2" customWidth="1"/>
    <col min="14858" max="14860" width="10.7109375" style="2" customWidth="1"/>
    <col min="14861" max="14861" width="5.7109375" style="2" customWidth="1"/>
    <col min="14862" max="14862" width="13.5703125" style="2" customWidth="1"/>
    <col min="14863" max="14863" width="22.5703125" style="2" customWidth="1"/>
    <col min="14864" max="14864" width="17.140625" style="2" customWidth="1"/>
    <col min="14865" max="15099" width="9.140625" style="2"/>
    <col min="15100" max="15100" width="4.28515625" style="2" customWidth="1"/>
    <col min="15101" max="15101" width="3.28515625" style="2" customWidth="1"/>
    <col min="15102" max="15102" width="6.140625" style="2" customWidth="1"/>
    <col min="15103" max="15103" width="4.42578125" style="2" customWidth="1"/>
    <col min="15104" max="15104" width="4.5703125" style="2" customWidth="1"/>
    <col min="15105" max="15105" width="4.28515625" style="2" customWidth="1"/>
    <col min="15106" max="15106" width="8.140625" style="2" customWidth="1"/>
    <col min="15107" max="15107" width="13.7109375" style="2" customWidth="1"/>
    <col min="15108" max="15108" width="50.42578125" style="2" customWidth="1"/>
    <col min="15109" max="15109" width="4.5703125" style="2" customWidth="1"/>
    <col min="15110" max="15110" width="10.7109375" style="2" customWidth="1"/>
    <col min="15111" max="15111" width="12.28515625" style="2" customWidth="1"/>
    <col min="15112" max="15112" width="7.42578125" style="2" customWidth="1"/>
    <col min="15113" max="15113" width="14" style="2" customWidth="1"/>
    <col min="15114" max="15116" width="10.7109375" style="2" customWidth="1"/>
    <col min="15117" max="15117" width="5.7109375" style="2" customWidth="1"/>
    <col min="15118" max="15118" width="13.5703125" style="2" customWidth="1"/>
    <col min="15119" max="15119" width="22.5703125" style="2" customWidth="1"/>
    <col min="15120" max="15120" width="17.140625" style="2" customWidth="1"/>
    <col min="15121" max="15355" width="9.140625" style="2"/>
    <col min="15356" max="15356" width="4.28515625" style="2" customWidth="1"/>
    <col min="15357" max="15357" width="3.28515625" style="2" customWidth="1"/>
    <col min="15358" max="15358" width="6.140625" style="2" customWidth="1"/>
    <col min="15359" max="15359" width="4.42578125" style="2" customWidth="1"/>
    <col min="15360" max="15360" width="4.5703125" style="2" customWidth="1"/>
    <col min="15361" max="15361" width="4.28515625" style="2" customWidth="1"/>
    <col min="15362" max="15362" width="8.140625" style="2" customWidth="1"/>
    <col min="15363" max="15363" width="13.7109375" style="2" customWidth="1"/>
    <col min="15364" max="15364" width="50.42578125" style="2" customWidth="1"/>
    <col min="15365" max="15365" width="4.5703125" style="2" customWidth="1"/>
    <col min="15366" max="15366" width="10.7109375" style="2" customWidth="1"/>
    <col min="15367" max="15367" width="12.28515625" style="2" customWidth="1"/>
    <col min="15368" max="15368" width="7.42578125" style="2" customWidth="1"/>
    <col min="15369" max="15369" width="14" style="2" customWidth="1"/>
    <col min="15370" max="15372" width="10.7109375" style="2" customWidth="1"/>
    <col min="15373" max="15373" width="5.7109375" style="2" customWidth="1"/>
    <col min="15374" max="15374" width="13.5703125" style="2" customWidth="1"/>
    <col min="15375" max="15375" width="22.5703125" style="2" customWidth="1"/>
    <col min="15376" max="15376" width="17.140625" style="2" customWidth="1"/>
    <col min="15377" max="15611" width="9.140625" style="2"/>
    <col min="15612" max="15612" width="4.28515625" style="2" customWidth="1"/>
    <col min="15613" max="15613" width="3.28515625" style="2" customWidth="1"/>
    <col min="15614" max="15614" width="6.140625" style="2" customWidth="1"/>
    <col min="15615" max="15615" width="4.42578125" style="2" customWidth="1"/>
    <col min="15616" max="15616" width="4.5703125" style="2" customWidth="1"/>
    <col min="15617" max="15617" width="4.28515625" style="2" customWidth="1"/>
    <col min="15618" max="15618" width="8.140625" style="2" customWidth="1"/>
    <col min="15619" max="15619" width="13.7109375" style="2" customWidth="1"/>
    <col min="15620" max="15620" width="50.42578125" style="2" customWidth="1"/>
    <col min="15621" max="15621" width="4.5703125" style="2" customWidth="1"/>
    <col min="15622" max="15622" width="10.7109375" style="2" customWidth="1"/>
    <col min="15623" max="15623" width="12.28515625" style="2" customWidth="1"/>
    <col min="15624" max="15624" width="7.42578125" style="2" customWidth="1"/>
    <col min="15625" max="15625" width="14" style="2" customWidth="1"/>
    <col min="15626" max="15628" width="10.7109375" style="2" customWidth="1"/>
    <col min="15629" max="15629" width="5.7109375" style="2" customWidth="1"/>
    <col min="15630" max="15630" width="13.5703125" style="2" customWidth="1"/>
    <col min="15631" max="15631" width="22.5703125" style="2" customWidth="1"/>
    <col min="15632" max="15632" width="17.140625" style="2" customWidth="1"/>
    <col min="15633" max="15867" width="9.140625" style="2"/>
    <col min="15868" max="15868" width="4.28515625" style="2" customWidth="1"/>
    <col min="15869" max="15869" width="3.28515625" style="2" customWidth="1"/>
    <col min="15870" max="15870" width="6.140625" style="2" customWidth="1"/>
    <col min="15871" max="15871" width="4.42578125" style="2" customWidth="1"/>
    <col min="15872" max="15872" width="4.5703125" style="2" customWidth="1"/>
    <col min="15873" max="15873" width="4.28515625" style="2" customWidth="1"/>
    <col min="15874" max="15874" width="8.140625" style="2" customWidth="1"/>
    <col min="15875" max="15875" width="13.7109375" style="2" customWidth="1"/>
    <col min="15876" max="15876" width="50.42578125" style="2" customWidth="1"/>
    <col min="15877" max="15877" width="4.5703125" style="2" customWidth="1"/>
    <col min="15878" max="15878" width="10.7109375" style="2" customWidth="1"/>
    <col min="15879" max="15879" width="12.28515625" style="2" customWidth="1"/>
    <col min="15880" max="15880" width="7.42578125" style="2" customWidth="1"/>
    <col min="15881" max="15881" width="14" style="2" customWidth="1"/>
    <col min="15882" max="15884" width="10.7109375" style="2" customWidth="1"/>
    <col min="15885" max="15885" width="5.7109375" style="2" customWidth="1"/>
    <col min="15886" max="15886" width="13.5703125" style="2" customWidth="1"/>
    <col min="15887" max="15887" width="22.5703125" style="2" customWidth="1"/>
    <col min="15888" max="15888" width="17.140625" style="2" customWidth="1"/>
    <col min="15889" max="16123" width="9.140625" style="2"/>
    <col min="16124" max="16124" width="4.28515625" style="2" customWidth="1"/>
    <col min="16125" max="16125" width="3.28515625" style="2" customWidth="1"/>
    <col min="16126" max="16126" width="6.140625" style="2" customWidth="1"/>
    <col min="16127" max="16127" width="4.42578125" style="2" customWidth="1"/>
    <col min="16128" max="16128" width="4.5703125" style="2" customWidth="1"/>
    <col min="16129" max="16129" width="4.28515625" style="2" customWidth="1"/>
    <col min="16130" max="16130" width="8.140625" style="2" customWidth="1"/>
    <col min="16131" max="16131" width="13.7109375" style="2" customWidth="1"/>
    <col min="16132" max="16132" width="50.42578125" style="2" customWidth="1"/>
    <col min="16133" max="16133" width="4.5703125" style="2" customWidth="1"/>
    <col min="16134" max="16134" width="10.7109375" style="2" customWidth="1"/>
    <col min="16135" max="16135" width="12.28515625" style="2" customWidth="1"/>
    <col min="16136" max="16136" width="7.42578125" style="2" customWidth="1"/>
    <col min="16137" max="16137" width="14" style="2" customWidth="1"/>
    <col min="16138" max="16140" width="10.7109375" style="2" customWidth="1"/>
    <col min="16141" max="16141" width="5.7109375" style="2" customWidth="1"/>
    <col min="16142" max="16142" width="13.5703125" style="2" customWidth="1"/>
    <col min="16143" max="16143" width="22.5703125" style="2" customWidth="1"/>
    <col min="16144" max="16144" width="17.140625" style="2" customWidth="1"/>
    <col min="16145" max="16384" width="9.140625" style="2"/>
  </cols>
  <sheetData>
    <row r="2" spans="1:16" x14ac:dyDescent="0.25">
      <c r="A2" t="s">
        <v>205</v>
      </c>
      <c r="F2" t="s">
        <v>206</v>
      </c>
    </row>
    <row r="3" spans="1:16" x14ac:dyDescent="0.25">
      <c r="A3"/>
      <c r="D3"/>
    </row>
    <row r="4" spans="1:16" x14ac:dyDescent="0.25">
      <c r="A4" t="s">
        <v>208</v>
      </c>
      <c r="D4"/>
      <c r="F4" s="2" t="s">
        <v>222</v>
      </c>
    </row>
    <row r="5" spans="1:16" x14ac:dyDescent="0.25">
      <c r="A5"/>
      <c r="D5"/>
    </row>
    <row r="7" spans="1:16" ht="29.25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</row>
    <row r="8" spans="1:16" ht="17.25" customHeight="1" x14ac:dyDescent="0.25">
      <c r="A8" s="3" t="s">
        <v>16</v>
      </c>
      <c r="B8" s="4"/>
      <c r="C8" s="5" t="s">
        <v>17</v>
      </c>
      <c r="D8" s="6"/>
      <c r="E8" s="7">
        <v>0</v>
      </c>
      <c r="F8" s="6" t="s">
        <v>18</v>
      </c>
      <c r="G8" s="4"/>
      <c r="H8" s="4" t="s">
        <v>19</v>
      </c>
      <c r="I8" s="8" t="s">
        <v>20</v>
      </c>
      <c r="J8" s="9"/>
      <c r="K8" s="10"/>
      <c r="L8" s="11"/>
      <c r="M8" s="11">
        <f>SUM(M9:M38)</f>
        <v>0</v>
      </c>
      <c r="N8" s="12">
        <v>7.062704140000001</v>
      </c>
      <c r="O8" s="12">
        <v>8.2725799999999996</v>
      </c>
      <c r="P8" s="12">
        <v>65.528085000000004</v>
      </c>
    </row>
    <row r="9" spans="1:16" ht="17.25" customHeight="1" x14ac:dyDescent="0.25">
      <c r="A9" s="3" t="s">
        <v>16</v>
      </c>
      <c r="B9" s="4"/>
      <c r="C9" s="5" t="s">
        <v>21</v>
      </c>
      <c r="D9" s="6"/>
      <c r="E9" s="7">
        <v>0</v>
      </c>
      <c r="F9" s="6" t="s">
        <v>18</v>
      </c>
      <c r="G9" s="4"/>
      <c r="H9" s="4" t="s">
        <v>22</v>
      </c>
      <c r="I9" s="8" t="s">
        <v>23</v>
      </c>
      <c r="J9" s="9"/>
      <c r="K9" s="10"/>
      <c r="L9" s="11"/>
      <c r="M9" s="11"/>
      <c r="N9" s="12">
        <v>9.3800000000000003E-5</v>
      </c>
      <c r="O9" s="12">
        <v>8.2725799999999996</v>
      </c>
      <c r="P9" s="12">
        <v>29.034742000000001</v>
      </c>
    </row>
    <row r="10" spans="1:16" ht="17.25" customHeight="1" x14ac:dyDescent="0.25">
      <c r="A10" s="3" t="s">
        <v>16</v>
      </c>
      <c r="B10" s="4"/>
      <c r="C10" s="5" t="s">
        <v>24</v>
      </c>
      <c r="D10" s="6"/>
      <c r="E10" s="7">
        <v>0</v>
      </c>
      <c r="F10" s="6" t="s">
        <v>18</v>
      </c>
      <c r="G10" s="4"/>
      <c r="H10" s="4" t="s">
        <v>25</v>
      </c>
      <c r="I10" s="8" t="s">
        <v>26</v>
      </c>
      <c r="J10" s="9"/>
      <c r="K10" s="10"/>
      <c r="L10" s="11"/>
      <c r="M10" s="11"/>
      <c r="N10" s="12">
        <v>9.3800000000000003E-5</v>
      </c>
      <c r="O10" s="12">
        <v>8.2725799999999996</v>
      </c>
      <c r="P10" s="12">
        <v>29.034742000000001</v>
      </c>
    </row>
    <row r="11" spans="1:16" ht="17.25" customHeight="1" x14ac:dyDescent="0.25">
      <c r="A11" s="3" t="s">
        <v>16</v>
      </c>
      <c r="B11" s="4"/>
      <c r="C11" s="5" t="s">
        <v>27</v>
      </c>
      <c r="D11" s="6"/>
      <c r="E11" s="7">
        <v>0</v>
      </c>
      <c r="F11" s="6" t="s">
        <v>18</v>
      </c>
      <c r="G11" s="4"/>
      <c r="H11" s="4" t="s">
        <v>165</v>
      </c>
      <c r="I11" s="8" t="s">
        <v>166</v>
      </c>
      <c r="J11" s="9"/>
      <c r="K11" s="10"/>
      <c r="L11" s="11"/>
      <c r="M11" s="11"/>
      <c r="N11" s="12">
        <v>9.3800000000000003E-5</v>
      </c>
      <c r="O11" s="12">
        <v>8.2725799999999996</v>
      </c>
      <c r="P11" s="12">
        <v>29.034742000000001</v>
      </c>
    </row>
    <row r="12" spans="1:16" ht="26.25" customHeight="1" x14ac:dyDescent="0.25">
      <c r="A12" s="13" t="s">
        <v>16</v>
      </c>
      <c r="B12" s="14"/>
      <c r="C12" s="15" t="s">
        <v>167</v>
      </c>
      <c r="D12" s="16" t="s">
        <v>28</v>
      </c>
      <c r="E12" s="17">
        <v>1</v>
      </c>
      <c r="F12" s="18" t="s">
        <v>29</v>
      </c>
      <c r="G12" s="14" t="s">
        <v>19</v>
      </c>
      <c r="H12" s="14" t="s">
        <v>168</v>
      </c>
      <c r="I12" s="19" t="s">
        <v>169</v>
      </c>
      <c r="J12" s="20" t="s">
        <v>47</v>
      </c>
      <c r="K12" s="24">
        <v>3</v>
      </c>
      <c r="L12" s="22"/>
      <c r="M12" s="22">
        <f>K12*L12</f>
        <v>0</v>
      </c>
      <c r="N12" s="23">
        <v>0</v>
      </c>
      <c r="O12" s="23">
        <v>6.0119999999999996</v>
      </c>
      <c r="P12" s="23">
        <v>11.814</v>
      </c>
    </row>
    <row r="13" spans="1:16" ht="26.25" customHeight="1" x14ac:dyDescent="0.25">
      <c r="A13" s="13" t="s">
        <v>16</v>
      </c>
      <c r="B13" s="14"/>
      <c r="C13" s="15" t="s">
        <v>167</v>
      </c>
      <c r="D13" s="16" t="s">
        <v>28</v>
      </c>
      <c r="E13" s="17">
        <v>2</v>
      </c>
      <c r="F13" s="18" t="s">
        <v>29</v>
      </c>
      <c r="G13" s="14" t="s">
        <v>19</v>
      </c>
      <c r="H13" s="14" t="s">
        <v>170</v>
      </c>
      <c r="I13" s="19" t="s">
        <v>171</v>
      </c>
      <c r="J13" s="20" t="s">
        <v>47</v>
      </c>
      <c r="K13" s="24">
        <v>0.93799999999999994</v>
      </c>
      <c r="L13" s="22"/>
      <c r="M13" s="22">
        <f>K13*L13</f>
        <v>0</v>
      </c>
      <c r="N13" s="23">
        <v>9.3800000000000003E-5</v>
      </c>
      <c r="O13" s="23">
        <v>2.26058</v>
      </c>
      <c r="P13" s="23">
        <v>17.220742000000001</v>
      </c>
    </row>
    <row r="14" spans="1:16" ht="17.25" customHeight="1" x14ac:dyDescent="0.25">
      <c r="A14" s="3" t="s">
        <v>16</v>
      </c>
      <c r="B14" s="4"/>
      <c r="C14" s="5" t="s">
        <v>21</v>
      </c>
      <c r="D14" s="6"/>
      <c r="E14" s="7">
        <v>0</v>
      </c>
      <c r="F14" s="6" t="s">
        <v>18</v>
      </c>
      <c r="G14" s="4"/>
      <c r="H14" s="4" t="s">
        <v>172</v>
      </c>
      <c r="I14" s="8" t="s">
        <v>173</v>
      </c>
      <c r="J14" s="9"/>
      <c r="K14" s="10"/>
      <c r="L14" s="11"/>
      <c r="M14" s="11"/>
      <c r="N14" s="12">
        <v>7.0626103400000009</v>
      </c>
      <c r="O14" s="12">
        <v>0</v>
      </c>
      <c r="P14" s="12">
        <v>30.012011999999995</v>
      </c>
    </row>
    <row r="15" spans="1:16" ht="26.25" customHeight="1" x14ac:dyDescent="0.25">
      <c r="A15" s="13" t="s">
        <v>16</v>
      </c>
      <c r="B15" s="14"/>
      <c r="C15" s="15" t="s">
        <v>24</v>
      </c>
      <c r="D15" s="16" t="s">
        <v>28</v>
      </c>
      <c r="E15" s="17">
        <v>3</v>
      </c>
      <c r="F15" s="18" t="s">
        <v>29</v>
      </c>
      <c r="G15" s="14" t="s">
        <v>19</v>
      </c>
      <c r="H15" s="14" t="s">
        <v>174</v>
      </c>
      <c r="I15" s="19" t="s">
        <v>175</v>
      </c>
      <c r="J15" s="20" t="s">
        <v>65</v>
      </c>
      <c r="K15" s="24">
        <v>12</v>
      </c>
      <c r="L15" s="22"/>
      <c r="M15" s="22">
        <f t="shared" ref="M15:M24" si="0">K15*L15</f>
        <v>0</v>
      </c>
      <c r="N15" s="23">
        <v>4.15944</v>
      </c>
      <c r="O15" s="23">
        <v>0</v>
      </c>
      <c r="P15" s="23">
        <v>7.4039999999999999</v>
      </c>
    </row>
    <row r="16" spans="1:16" ht="17.25" customHeight="1" x14ac:dyDescent="0.25">
      <c r="A16" s="13" t="s">
        <v>16</v>
      </c>
      <c r="B16" s="14"/>
      <c r="C16" s="15" t="s">
        <v>24</v>
      </c>
      <c r="D16" s="16" t="s">
        <v>28</v>
      </c>
      <c r="E16" s="17">
        <v>4</v>
      </c>
      <c r="F16" s="18" t="s">
        <v>29</v>
      </c>
      <c r="G16" s="14" t="s">
        <v>19</v>
      </c>
      <c r="H16" s="14" t="s">
        <v>176</v>
      </c>
      <c r="I16" s="19" t="s">
        <v>177</v>
      </c>
      <c r="J16" s="20" t="s">
        <v>62</v>
      </c>
      <c r="K16" s="21">
        <v>0.2</v>
      </c>
      <c r="L16" s="22"/>
      <c r="M16" s="22">
        <f t="shared" si="0"/>
        <v>0</v>
      </c>
      <c r="N16" s="23">
        <v>0.209762</v>
      </c>
      <c r="O16" s="23">
        <v>0</v>
      </c>
      <c r="P16" s="23">
        <v>7.3475999999999999</v>
      </c>
    </row>
    <row r="17" spans="1:16" ht="17.25" customHeight="1" x14ac:dyDescent="0.25">
      <c r="A17" s="13" t="s">
        <v>16</v>
      </c>
      <c r="B17" s="14"/>
      <c r="C17" s="15" t="s">
        <v>24</v>
      </c>
      <c r="D17" s="16" t="s">
        <v>28</v>
      </c>
      <c r="E17" s="17">
        <v>5</v>
      </c>
      <c r="F17" s="18" t="s">
        <v>29</v>
      </c>
      <c r="G17" s="14" t="s">
        <v>19</v>
      </c>
      <c r="H17" s="14" t="s">
        <v>178</v>
      </c>
      <c r="I17" s="19" t="s">
        <v>179</v>
      </c>
      <c r="J17" s="20" t="s">
        <v>47</v>
      </c>
      <c r="K17" s="24">
        <v>0.93799999999999994</v>
      </c>
      <c r="L17" s="22"/>
      <c r="M17" s="22">
        <f t="shared" si="0"/>
        <v>0</v>
      </c>
      <c r="N17" s="23">
        <v>2.3013173400000002</v>
      </c>
      <c r="O17" s="23">
        <v>0</v>
      </c>
      <c r="P17" s="23">
        <v>1.148112</v>
      </c>
    </row>
    <row r="18" spans="1:16" ht="17.25" customHeight="1" x14ac:dyDescent="0.25">
      <c r="A18" s="13" t="s">
        <v>16</v>
      </c>
      <c r="B18" s="14"/>
      <c r="C18" s="15" t="s">
        <v>24</v>
      </c>
      <c r="D18" s="16" t="s">
        <v>28</v>
      </c>
      <c r="E18" s="17">
        <v>6</v>
      </c>
      <c r="F18" s="18" t="s">
        <v>29</v>
      </c>
      <c r="G18" s="14" t="s">
        <v>19</v>
      </c>
      <c r="H18" s="14" t="s">
        <v>180</v>
      </c>
      <c r="I18" s="19" t="s">
        <v>181</v>
      </c>
      <c r="J18" s="20" t="s">
        <v>65</v>
      </c>
      <c r="K18" s="24">
        <v>9</v>
      </c>
      <c r="L18" s="22"/>
      <c r="M18" s="22">
        <f t="shared" si="0"/>
        <v>0</v>
      </c>
      <c r="N18" s="23">
        <v>4.7969999999999999E-2</v>
      </c>
      <c r="O18" s="23">
        <v>0</v>
      </c>
      <c r="P18" s="23">
        <v>3.3929999999999998</v>
      </c>
    </row>
    <row r="19" spans="1:16" ht="26.25" customHeight="1" x14ac:dyDescent="0.25">
      <c r="A19" s="13" t="s">
        <v>16</v>
      </c>
      <c r="B19" s="14"/>
      <c r="C19" s="15" t="s">
        <v>24</v>
      </c>
      <c r="D19" s="16" t="s">
        <v>28</v>
      </c>
      <c r="E19" s="17">
        <v>7</v>
      </c>
      <c r="F19" s="18" t="s">
        <v>29</v>
      </c>
      <c r="G19" s="14" t="s">
        <v>19</v>
      </c>
      <c r="H19" s="14" t="s">
        <v>182</v>
      </c>
      <c r="I19" s="19" t="s">
        <v>183</v>
      </c>
      <c r="J19" s="20" t="s">
        <v>65</v>
      </c>
      <c r="K19" s="21">
        <v>9</v>
      </c>
      <c r="L19" s="22"/>
      <c r="M19" s="22">
        <f t="shared" si="0"/>
        <v>0</v>
      </c>
      <c r="N19" s="23">
        <v>0</v>
      </c>
      <c r="O19" s="23">
        <v>0</v>
      </c>
      <c r="P19" s="23">
        <v>2.0249999999999999</v>
      </c>
    </row>
    <row r="20" spans="1:16" ht="17.25" customHeight="1" x14ac:dyDescent="0.25">
      <c r="A20" s="13" t="s">
        <v>16</v>
      </c>
      <c r="B20" s="14"/>
      <c r="C20" s="15" t="s">
        <v>24</v>
      </c>
      <c r="D20" s="16" t="s">
        <v>28</v>
      </c>
      <c r="E20" s="17">
        <v>8</v>
      </c>
      <c r="F20" s="18" t="s">
        <v>29</v>
      </c>
      <c r="G20" s="14" t="s">
        <v>19</v>
      </c>
      <c r="H20" s="14" t="s">
        <v>184</v>
      </c>
      <c r="I20" s="19" t="s">
        <v>185</v>
      </c>
      <c r="J20" s="20" t="s">
        <v>65</v>
      </c>
      <c r="K20" s="21">
        <v>9</v>
      </c>
      <c r="L20" s="22"/>
      <c r="M20" s="22">
        <f t="shared" si="0"/>
        <v>0</v>
      </c>
      <c r="N20" s="23">
        <v>7.2899999999999996E-3</v>
      </c>
      <c r="O20" s="23">
        <v>0</v>
      </c>
      <c r="P20" s="23">
        <v>1.5209999999999999</v>
      </c>
    </row>
    <row r="21" spans="1:16" ht="17.25" customHeight="1" x14ac:dyDescent="0.25">
      <c r="A21" s="13" t="s">
        <v>16</v>
      </c>
      <c r="B21" s="14"/>
      <c r="C21" s="15" t="s">
        <v>24</v>
      </c>
      <c r="D21" s="16" t="s">
        <v>28</v>
      </c>
      <c r="E21" s="17">
        <v>9</v>
      </c>
      <c r="F21" s="18" t="s">
        <v>29</v>
      </c>
      <c r="G21" s="14" t="s">
        <v>19</v>
      </c>
      <c r="H21" s="14" t="s">
        <v>186</v>
      </c>
      <c r="I21" s="19" t="s">
        <v>187</v>
      </c>
      <c r="J21" s="20" t="s">
        <v>65</v>
      </c>
      <c r="K21" s="21">
        <v>9</v>
      </c>
      <c r="L21" s="22"/>
      <c r="M21" s="22">
        <f t="shared" si="0"/>
        <v>0</v>
      </c>
      <c r="N21" s="23">
        <v>0</v>
      </c>
      <c r="O21" s="23">
        <v>0</v>
      </c>
      <c r="P21" s="23">
        <v>0.72</v>
      </c>
    </row>
    <row r="22" spans="1:16" ht="17.25" customHeight="1" x14ac:dyDescent="0.25">
      <c r="A22" s="13" t="s">
        <v>16</v>
      </c>
      <c r="B22" s="14"/>
      <c r="C22" s="15" t="s">
        <v>24</v>
      </c>
      <c r="D22" s="25" t="s">
        <v>53</v>
      </c>
      <c r="E22" s="17">
        <v>10</v>
      </c>
      <c r="F22" s="18" t="s">
        <v>29</v>
      </c>
      <c r="G22" s="14" t="s">
        <v>19</v>
      </c>
      <c r="H22" s="14" t="s">
        <v>188</v>
      </c>
      <c r="I22" s="19" t="s">
        <v>189</v>
      </c>
      <c r="J22" s="20" t="s">
        <v>62</v>
      </c>
      <c r="K22" s="21">
        <v>0.3</v>
      </c>
      <c r="L22" s="22"/>
      <c r="M22" s="22">
        <f t="shared" si="0"/>
        <v>0</v>
      </c>
      <c r="N22" s="23">
        <v>0.31883099999999998</v>
      </c>
      <c r="O22" s="23">
        <v>0</v>
      </c>
      <c r="P22" s="23">
        <v>4.5632999999999999</v>
      </c>
    </row>
    <row r="23" spans="1:16" ht="26.25" customHeight="1" x14ac:dyDescent="0.25">
      <c r="A23" s="13" t="s">
        <v>16</v>
      </c>
      <c r="B23" s="14"/>
      <c r="C23" s="15" t="s">
        <v>24</v>
      </c>
      <c r="D23" s="16" t="s">
        <v>28</v>
      </c>
      <c r="E23" s="17">
        <v>11</v>
      </c>
      <c r="F23" s="18" t="s">
        <v>29</v>
      </c>
      <c r="G23" s="14" t="s">
        <v>19</v>
      </c>
      <c r="H23" s="14" t="s">
        <v>190</v>
      </c>
      <c r="I23" s="19" t="s">
        <v>191</v>
      </c>
      <c r="J23" s="20" t="s">
        <v>65</v>
      </c>
      <c r="K23" s="21">
        <v>9</v>
      </c>
      <c r="L23" s="26"/>
      <c r="M23" s="22">
        <f t="shared" si="0"/>
        <v>0</v>
      </c>
      <c r="N23" s="23">
        <v>0</v>
      </c>
      <c r="O23" s="23">
        <v>0</v>
      </c>
      <c r="P23" s="23">
        <v>1.89</v>
      </c>
    </row>
    <row r="24" spans="1:16" ht="17.25" customHeight="1" x14ac:dyDescent="0.25">
      <c r="A24" s="13" t="s">
        <v>16</v>
      </c>
      <c r="B24" s="14"/>
      <c r="C24" s="15" t="s">
        <v>24</v>
      </c>
      <c r="D24" s="16" t="s">
        <v>28</v>
      </c>
      <c r="E24" s="17">
        <v>12</v>
      </c>
      <c r="F24" s="18" t="s">
        <v>68</v>
      </c>
      <c r="G24" s="14" t="s">
        <v>19</v>
      </c>
      <c r="H24" s="14" t="s">
        <v>192</v>
      </c>
      <c r="I24" s="27" t="s">
        <v>193</v>
      </c>
      <c r="J24" s="20" t="s">
        <v>85</v>
      </c>
      <c r="K24" s="21">
        <v>18</v>
      </c>
      <c r="L24" s="22"/>
      <c r="M24" s="22">
        <f t="shared" si="0"/>
        <v>0</v>
      </c>
      <c r="N24" s="23">
        <v>1.7999999999999999E-2</v>
      </c>
      <c r="O24" s="23"/>
      <c r="P24" s="23"/>
    </row>
    <row r="25" spans="1:16" ht="17.25" customHeight="1" x14ac:dyDescent="0.25">
      <c r="A25" s="3" t="s">
        <v>16</v>
      </c>
      <c r="B25" s="4"/>
      <c r="C25" s="5" t="s">
        <v>21</v>
      </c>
      <c r="D25" s="6"/>
      <c r="E25" s="7">
        <v>0</v>
      </c>
      <c r="F25" s="6" t="s">
        <v>18</v>
      </c>
      <c r="G25" s="4"/>
      <c r="H25" s="4" t="s">
        <v>94</v>
      </c>
      <c r="I25" s="8" t="s">
        <v>95</v>
      </c>
      <c r="J25" s="9"/>
      <c r="K25" s="10"/>
      <c r="L25" s="11"/>
      <c r="M25" s="11"/>
      <c r="N25" s="12">
        <v>0</v>
      </c>
      <c r="O25" s="12">
        <v>0</v>
      </c>
      <c r="P25" s="12">
        <v>6.4813309999999991</v>
      </c>
    </row>
    <row r="26" spans="1:16" ht="17.25" customHeight="1" x14ac:dyDescent="0.25">
      <c r="A26" s="3" t="s">
        <v>16</v>
      </c>
      <c r="B26" s="4"/>
      <c r="C26" s="5" t="s">
        <v>24</v>
      </c>
      <c r="D26" s="6"/>
      <c r="E26" s="7">
        <v>0</v>
      </c>
      <c r="F26" s="6" t="s">
        <v>18</v>
      </c>
      <c r="G26" s="4"/>
      <c r="H26" s="4" t="s">
        <v>127</v>
      </c>
      <c r="I26" s="8" t="s">
        <v>128</v>
      </c>
      <c r="J26" s="9"/>
      <c r="K26" s="10"/>
      <c r="L26" s="11"/>
      <c r="M26" s="11"/>
      <c r="N26" s="12">
        <v>0</v>
      </c>
      <c r="O26" s="12">
        <v>0</v>
      </c>
      <c r="P26" s="12">
        <v>6.4813309999999991</v>
      </c>
    </row>
    <row r="27" spans="1:16" ht="26.25" customHeight="1" x14ac:dyDescent="0.25">
      <c r="A27" s="13" t="s">
        <v>16</v>
      </c>
      <c r="B27" s="14"/>
      <c r="C27" s="15" t="s">
        <v>27</v>
      </c>
      <c r="D27" s="25" t="s">
        <v>53</v>
      </c>
      <c r="E27" s="17">
        <v>13</v>
      </c>
      <c r="F27" s="18" t="s">
        <v>29</v>
      </c>
      <c r="G27" s="14" t="s">
        <v>19</v>
      </c>
      <c r="H27" s="14" t="s">
        <v>137</v>
      </c>
      <c r="I27" s="19" t="s">
        <v>138</v>
      </c>
      <c r="J27" s="20" t="s">
        <v>62</v>
      </c>
      <c r="K27" s="24">
        <v>8.6329999999999991</v>
      </c>
      <c r="L27" s="22"/>
      <c r="M27" s="22">
        <f t="shared" ref="M27:M32" si="1">K27*L27</f>
        <v>0</v>
      </c>
      <c r="N27" s="23">
        <v>0</v>
      </c>
      <c r="O27" s="23">
        <v>0</v>
      </c>
      <c r="P27" s="23">
        <v>0</v>
      </c>
    </row>
    <row r="28" spans="1:16" ht="17.25" customHeight="1" x14ac:dyDescent="0.25">
      <c r="A28" s="13" t="s">
        <v>16</v>
      </c>
      <c r="B28" s="14"/>
      <c r="C28" s="15" t="s">
        <v>27</v>
      </c>
      <c r="D28" s="16" t="s">
        <v>28</v>
      </c>
      <c r="E28" s="17">
        <v>14</v>
      </c>
      <c r="F28" s="18" t="s">
        <v>29</v>
      </c>
      <c r="G28" s="14" t="s">
        <v>19</v>
      </c>
      <c r="H28" s="14" t="s">
        <v>129</v>
      </c>
      <c r="I28" s="19" t="s">
        <v>130</v>
      </c>
      <c r="J28" s="20" t="s">
        <v>62</v>
      </c>
      <c r="K28" s="29">
        <v>8.3330000000000002</v>
      </c>
      <c r="L28" s="22"/>
      <c r="M28" s="22">
        <f t="shared" si="1"/>
        <v>0</v>
      </c>
      <c r="N28" s="23">
        <v>0</v>
      </c>
      <c r="O28" s="23">
        <v>0</v>
      </c>
      <c r="P28" s="23">
        <v>1.9999199999999999</v>
      </c>
    </row>
    <row r="29" spans="1:16" ht="17.25" customHeight="1" x14ac:dyDescent="0.25">
      <c r="A29" s="13" t="s">
        <v>16</v>
      </c>
      <c r="B29" s="14"/>
      <c r="C29" s="15" t="s">
        <v>27</v>
      </c>
      <c r="D29" s="16" t="s">
        <v>28</v>
      </c>
      <c r="E29" s="17">
        <v>15</v>
      </c>
      <c r="F29" s="18" t="s">
        <v>29</v>
      </c>
      <c r="G29" s="14" t="s">
        <v>19</v>
      </c>
      <c r="H29" s="14" t="s">
        <v>131</v>
      </c>
      <c r="I29" s="19" t="s">
        <v>132</v>
      </c>
      <c r="J29" s="20" t="s">
        <v>62</v>
      </c>
      <c r="K29" s="24">
        <v>77.697000000000003</v>
      </c>
      <c r="L29" s="22"/>
      <c r="M29" s="22">
        <f t="shared" si="1"/>
        <v>0</v>
      </c>
      <c r="N29" s="23">
        <v>0</v>
      </c>
      <c r="O29" s="23">
        <v>0</v>
      </c>
      <c r="P29" s="23">
        <v>0.31078800000000001</v>
      </c>
    </row>
    <row r="30" spans="1:16" ht="17.25" customHeight="1" x14ac:dyDescent="0.25">
      <c r="A30" s="13" t="s">
        <v>16</v>
      </c>
      <c r="B30" s="14"/>
      <c r="C30" s="15" t="s">
        <v>27</v>
      </c>
      <c r="D30" s="16" t="s">
        <v>28</v>
      </c>
      <c r="E30" s="17">
        <v>16</v>
      </c>
      <c r="F30" s="18" t="s">
        <v>29</v>
      </c>
      <c r="G30" s="14" t="s">
        <v>19</v>
      </c>
      <c r="H30" s="14" t="s">
        <v>133</v>
      </c>
      <c r="I30" s="19" t="s">
        <v>134</v>
      </c>
      <c r="J30" s="20" t="s">
        <v>62</v>
      </c>
      <c r="K30" s="29">
        <v>8.3330000000000002</v>
      </c>
      <c r="L30" s="22"/>
      <c r="M30" s="22">
        <f t="shared" si="1"/>
        <v>0</v>
      </c>
      <c r="N30" s="23">
        <v>0</v>
      </c>
      <c r="O30" s="23">
        <v>0</v>
      </c>
      <c r="P30" s="23">
        <v>1.3666120000000002</v>
      </c>
    </row>
    <row r="31" spans="1:16" ht="26.25" customHeight="1" x14ac:dyDescent="0.25">
      <c r="A31" s="13" t="s">
        <v>16</v>
      </c>
      <c r="B31" s="14"/>
      <c r="C31" s="15" t="s">
        <v>27</v>
      </c>
      <c r="D31" s="25" t="s">
        <v>53</v>
      </c>
      <c r="E31" s="17">
        <v>17</v>
      </c>
      <c r="F31" s="18" t="s">
        <v>29</v>
      </c>
      <c r="G31" s="14" t="s">
        <v>19</v>
      </c>
      <c r="H31" s="14" t="s">
        <v>135</v>
      </c>
      <c r="I31" s="19" t="s">
        <v>136</v>
      </c>
      <c r="J31" s="20" t="s">
        <v>62</v>
      </c>
      <c r="K31" s="21">
        <v>12.9</v>
      </c>
      <c r="L31" s="22"/>
      <c r="M31" s="22">
        <f t="shared" si="1"/>
        <v>0</v>
      </c>
      <c r="N31" s="23">
        <v>0</v>
      </c>
      <c r="O31" s="23">
        <v>0</v>
      </c>
      <c r="P31" s="23">
        <v>0</v>
      </c>
    </row>
    <row r="32" spans="1:16" ht="17.25" customHeight="1" x14ac:dyDescent="0.25">
      <c r="A32" s="13" t="s">
        <v>16</v>
      </c>
      <c r="B32" s="14"/>
      <c r="C32" s="15" t="s">
        <v>27</v>
      </c>
      <c r="D32" s="16" t="s">
        <v>28</v>
      </c>
      <c r="E32" s="17">
        <v>18</v>
      </c>
      <c r="F32" s="18" t="s">
        <v>29</v>
      </c>
      <c r="G32" s="14" t="s">
        <v>19</v>
      </c>
      <c r="H32" s="14" t="s">
        <v>139</v>
      </c>
      <c r="I32" s="19" t="s">
        <v>140</v>
      </c>
      <c r="J32" s="20" t="s">
        <v>62</v>
      </c>
      <c r="K32" s="29">
        <v>7.0629999999999997</v>
      </c>
      <c r="L32" s="22"/>
      <c r="M32" s="22">
        <f t="shared" si="1"/>
        <v>0</v>
      </c>
      <c r="N32" s="23">
        <v>0</v>
      </c>
      <c r="O32" s="23">
        <v>0</v>
      </c>
      <c r="P32" s="23">
        <v>2.804011</v>
      </c>
    </row>
    <row r="33" spans="1:16" ht="17.25" customHeight="1" x14ac:dyDescent="0.25">
      <c r="A33" s="3" t="s">
        <v>16</v>
      </c>
      <c r="B33" s="4"/>
      <c r="C33" s="5" t="s">
        <v>17</v>
      </c>
      <c r="D33" s="6"/>
      <c r="E33" s="7">
        <v>0</v>
      </c>
      <c r="F33" s="6" t="s">
        <v>18</v>
      </c>
      <c r="G33" s="4"/>
      <c r="H33" s="4" t="s">
        <v>141</v>
      </c>
      <c r="I33" s="8" t="s">
        <v>142</v>
      </c>
      <c r="J33" s="9"/>
      <c r="K33" s="10"/>
      <c r="L33" s="11"/>
      <c r="M33" s="11"/>
      <c r="N33" s="12">
        <v>0.10300000000000001</v>
      </c>
      <c r="O33" s="12">
        <v>0.06</v>
      </c>
      <c r="P33" s="12">
        <v>6.042681</v>
      </c>
    </row>
    <row r="34" spans="1:16" ht="17.25" customHeight="1" x14ac:dyDescent="0.25">
      <c r="A34" s="3" t="s">
        <v>16</v>
      </c>
      <c r="B34" s="4"/>
      <c r="C34" s="5" t="s">
        <v>21</v>
      </c>
      <c r="D34" s="6"/>
      <c r="E34" s="7">
        <v>0</v>
      </c>
      <c r="F34" s="6" t="s">
        <v>18</v>
      </c>
      <c r="G34" s="4"/>
      <c r="H34" s="4" t="s">
        <v>143</v>
      </c>
      <c r="I34" s="8" t="s">
        <v>144</v>
      </c>
      <c r="J34" s="9"/>
      <c r="K34" s="10"/>
      <c r="L34" s="11"/>
      <c r="M34" s="11"/>
      <c r="N34" s="12">
        <v>0.10300000000000001</v>
      </c>
      <c r="O34" s="12">
        <v>0.06</v>
      </c>
      <c r="P34" s="12">
        <v>6.042681</v>
      </c>
    </row>
    <row r="35" spans="1:16" ht="17.25" customHeight="1" x14ac:dyDescent="0.25">
      <c r="A35" s="13" t="s">
        <v>16</v>
      </c>
      <c r="B35" s="14"/>
      <c r="C35" s="15" t="s">
        <v>24</v>
      </c>
      <c r="D35" s="25" t="s">
        <v>53</v>
      </c>
      <c r="E35" s="17">
        <v>19</v>
      </c>
      <c r="F35" s="18" t="s">
        <v>29</v>
      </c>
      <c r="G35" s="14" t="s">
        <v>141</v>
      </c>
      <c r="H35" s="14" t="s">
        <v>194</v>
      </c>
      <c r="I35" s="19" t="s">
        <v>195</v>
      </c>
      <c r="J35" s="20" t="s">
        <v>85</v>
      </c>
      <c r="K35" s="21">
        <v>60</v>
      </c>
      <c r="L35" s="26"/>
      <c r="M35" s="22">
        <f t="shared" ref="M35:M38" si="2">K35*L35</f>
        <v>0</v>
      </c>
      <c r="N35" s="23">
        <v>3.0000000000000001E-3</v>
      </c>
      <c r="O35" s="23">
        <v>0</v>
      </c>
      <c r="P35" s="23">
        <v>3.48</v>
      </c>
    </row>
    <row r="36" spans="1:16" ht="26.25" customHeight="1" x14ac:dyDescent="0.25">
      <c r="A36" s="13" t="s">
        <v>16</v>
      </c>
      <c r="B36" s="14"/>
      <c r="C36" s="15" t="s">
        <v>24</v>
      </c>
      <c r="D36" s="16" t="s">
        <v>28</v>
      </c>
      <c r="E36" s="17">
        <v>20</v>
      </c>
      <c r="F36" s="18" t="s">
        <v>68</v>
      </c>
      <c r="G36" s="14" t="s">
        <v>141</v>
      </c>
      <c r="H36" s="14" t="s">
        <v>196</v>
      </c>
      <c r="I36" s="27" t="s">
        <v>197</v>
      </c>
      <c r="J36" s="20" t="s">
        <v>100</v>
      </c>
      <c r="K36" s="21">
        <v>1</v>
      </c>
      <c r="L36" s="22"/>
      <c r="M36" s="22">
        <f t="shared" si="2"/>
        <v>0</v>
      </c>
      <c r="N36" s="23">
        <v>0.1</v>
      </c>
      <c r="O36" s="23"/>
      <c r="P36" s="23"/>
    </row>
    <row r="37" spans="1:16" ht="26.25" customHeight="1" x14ac:dyDescent="0.25">
      <c r="A37" s="13" t="s">
        <v>16</v>
      </c>
      <c r="B37" s="14"/>
      <c r="C37" s="15" t="s">
        <v>24</v>
      </c>
      <c r="D37" s="25" t="s">
        <v>53</v>
      </c>
      <c r="E37" s="17">
        <v>21</v>
      </c>
      <c r="F37" s="18" t="s">
        <v>29</v>
      </c>
      <c r="G37" s="14" t="s">
        <v>141</v>
      </c>
      <c r="H37" s="14" t="s">
        <v>198</v>
      </c>
      <c r="I37" s="19" t="s">
        <v>199</v>
      </c>
      <c r="J37" s="20" t="s">
        <v>85</v>
      </c>
      <c r="K37" s="21">
        <v>60</v>
      </c>
      <c r="L37" s="22"/>
      <c r="M37" s="22">
        <f t="shared" si="2"/>
        <v>0</v>
      </c>
      <c r="N37" s="23">
        <v>0</v>
      </c>
      <c r="O37" s="23">
        <v>0.06</v>
      </c>
      <c r="P37" s="23">
        <v>2.2200000000000002</v>
      </c>
    </row>
    <row r="38" spans="1:16" ht="26.25" customHeight="1" x14ac:dyDescent="0.25">
      <c r="A38" s="13" t="s">
        <v>16</v>
      </c>
      <c r="B38" s="14"/>
      <c r="C38" s="15" t="s">
        <v>24</v>
      </c>
      <c r="D38" s="25" t="s">
        <v>53</v>
      </c>
      <c r="E38" s="17">
        <v>22</v>
      </c>
      <c r="F38" s="18" t="s">
        <v>29</v>
      </c>
      <c r="G38" s="14" t="s">
        <v>141</v>
      </c>
      <c r="H38" s="14" t="s">
        <v>148</v>
      </c>
      <c r="I38" s="19" t="s">
        <v>149</v>
      </c>
      <c r="J38" s="20" t="s">
        <v>85</v>
      </c>
      <c r="K38" s="29">
        <v>0.10299999999999999</v>
      </c>
      <c r="L38" s="22"/>
      <c r="M38" s="22">
        <f t="shared" si="2"/>
        <v>0</v>
      </c>
      <c r="N38" s="23">
        <v>0</v>
      </c>
      <c r="O38" s="23">
        <v>0</v>
      </c>
      <c r="P38" s="23">
        <v>0.34268099999999996</v>
      </c>
    </row>
  </sheetData>
  <sheetProtection formatCells="0" formatColumns="0" formatRows="0" insertColumns="0" insertRows="0" insertHyperlinks="0" deleteColumns="0" deleteRows="0" sort="0" autoFilter="0" pivotTables="0"/>
  <pageMargins left="0.20000000298023224" right="0.20000000298023224" top="0.20000000298023224" bottom="0.20000000298023224" header="0.30000001192092896" footer="0.30000001192092896"/>
  <pageSetup paperSize="9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plocha</vt:lpstr>
      <vt:lpstr>šachta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2022-04-22T08:23:02Z</dcterms:modified>
</cp:coreProperties>
</file>