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<sst xmlns="http://schemas.openxmlformats.org/spreadsheetml/2006/main" count="61" uniqueCount="50">
  <si>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</si>
  <si>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</si>
  <si>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</si>
  <si>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</si>
  <si>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</si>
  <si>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</si>
  <si>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</si>
  <si>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</si>
  <si>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</si>
  <si>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</si>
  <si>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</si>
  <si>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</si>
  <si>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</si>
  <si>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</si>
  <si>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</si>
  <si>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</si>
  <si>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</si>
  <si>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</si>
  <si>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</si>
  <si>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</si>
  <si>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</si>
  <si>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</si>
  <si>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</si>
  <si>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</si>
  <si>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česká alternativa</t>
  </si>
  <si>
    <t>TN-2421</t>
  </si>
  <si>
    <t>Brother toner pro HL-L2312D, MFC-L2712D</t>
  </si>
  <si>
    <t>CRG-045BK</t>
  </si>
  <si>
    <t>toner - black pro Canon i-SENSYS MF635Cx</t>
  </si>
  <si>
    <t>CRG-054BK</t>
  </si>
  <si>
    <t>CE278A</t>
  </si>
  <si>
    <t>toner - black pro HP LJ 1536mfp</t>
  </si>
  <si>
    <t>toner - cyan. pro Canon i-SENSYS MF635Cx</t>
  </si>
  <si>
    <t>CRG-045C</t>
  </si>
  <si>
    <t>DR-2100</t>
  </si>
  <si>
    <t>Brother DCP-7040 - válec</t>
  </si>
  <si>
    <t>CRG-054C</t>
  </si>
  <si>
    <t>toner - cyan. pro Canon i-SENSYS MF645Cx</t>
  </si>
  <si>
    <t>CF232A</t>
  </si>
  <si>
    <t>Válec - pro HP M227</t>
  </si>
  <si>
    <t>Brother válec pro HL-L2312D</t>
  </si>
  <si>
    <t>DR-2401</t>
  </si>
  <si>
    <t>CRG-057H</t>
  </si>
  <si>
    <t>toner -black pro Canon i-SENSYS MF443dw</t>
  </si>
  <si>
    <t>CF230X</t>
  </si>
  <si>
    <t>toner - black pro HP LJ M227</t>
  </si>
  <si>
    <t>toner - black. pro Canon i-SENSYS MF645Cx</t>
  </si>
  <si>
    <t>TN-2120</t>
  </si>
  <si>
    <t>Brother toner pro Brother DCP-7040 - black</t>
  </si>
  <si>
    <t>Nákup spotřebního materiálu 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</si>
</sst>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Fill="1" applyBorder="1"/>
    <xf numFmtId="44" fontId="5" fillId="0" borderId="8" xfId="20" applyFont="1" applyFill="1" applyBorder="1"/>
    <xf numFmtId="44" fontId="4" fillId="0" borderId="0" xfId="22" applyNumberFormat="1" applyFont="1" applyFill="1"/>
    <xf numFmtId="44" fontId="6" fillId="0" borderId="0" xfId="22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4" fillId="0" borderId="4" xfId="0" applyFont="1" applyFill="1" applyBorder="1" applyAlignment="1">
      <alignment wrapText="1"/>
    </xf>
    <xf numFmtId="2" fontId="4" fillId="0" borderId="4" xfId="20" applyNumberFormat="1" applyFont="1" applyFill="1" applyBorder="1"/>
    <xf numFmtId="44" fontId="5" fillId="0" borderId="0" xfId="20" applyFont="1" applyFill="1" applyBorder="1"/>
    <xf numFmtId="0" fontId="4" fillId="0" borderId="4" xfId="0" applyFont="1" applyFill="1" applyBorder="1"/>
    <xf numFmtId="44" fontId="4" fillId="0" borderId="0" xfId="22" applyNumberFormat="1" applyFont="1" applyFill="1"/>
    <xf numFmtId="44" fontId="6" fillId="0" borderId="0" xfId="22" applyNumberFormat="1" applyFont="1" applyFill="1"/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5" fillId="2" borderId="10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6" fillId="0" borderId="12" xfId="0" applyFont="1" applyFill="1" applyBorder="1" applyAlignment="1">
      <alignment wrapText="1"/>
    </xf>
    <xf numFmtId="0" fontId="0" fillId="0" borderId="0" xfId="0" applyFill="1"/>
    <xf numFmtId="44" fontId="5" fillId="0" borderId="8" xfId="20" applyFont="1" applyFill="1" applyBorder="1"/>
    <xf numFmtId="44" fontId="9" fillId="0" borderId="0" xfId="0" applyNumberFormat="1" applyFont="1" applyFill="1"/>
    <xf numFmtId="44" fontId="10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44" fontId="5" fillId="0" borderId="0" xfId="0" applyNumberFormat="1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none"/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  <fill>
        <patternFill patternType="none"/>
      </fill>
    </dxf>
    <dxf>
      <font>
        <i val="0"/>
        <u val="none"/>
        <strike val="0"/>
        <sz val="10"/>
        <name val="Calibri"/>
        <color rgb="FF0070C0"/>
      </font>
      <fill>
        <patternFill patternType="none"/>
      </fill>
      <border>
        <left style="thin"/>
      </border>
    </dxf>
    <dxf>
      <font>
        <i val="0"/>
        <u val="none"/>
        <strike val="0"/>
        <sz val="10"/>
        <name val="Calibri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border>
        <left style="thin"/>
        <right style="thin"/>
      </border>
    </dxf>
    <dxf>
      <font>
        <i val="0"/>
        <u val="none"/>
        <strike val="0"/>
        <sz val="10"/>
        <name val="Calibri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fill>
        <patternFill patternType="none"/>
      </fill>
      <border>
        <right style="thin"/>
      </border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J18" totalsRowCount="1" headerRowDxfId="20" dataDxfId="19" totalsRowDxfId="18">
  <autoFilter ref="B5:J17"/>
  <sortState ref="B6:J38">
    <sortCondition sortBy="value" ref="C6:C38"/>
  </sortState>
  <tableColumns count="9">
    <tableColumn id="1" name="Poř." dataDxfId="17" totalsRowLabel="Celkem" totalsRowDxfId="8"/>
    <tableColumn id="2" name="Položka-typ" dataDxfId="16" totalsRowDxfId="7"/>
    <tableColumn id="3" name="Položka-popis" dataDxfId="15" totalsRowDxfId="6"/>
    <tableColumn id="9" name="Typ / výrobce" dataDxfId="14" totalsRowDxfId="5"/>
    <tableColumn id="4" name="Počet kusů" dataDxfId="13" totalsRowDxfId="4"/>
    <tableColumn id="5" name="Jednotková cena bez DPH" dataDxfId="12" totalsRowDxfId="3"/>
    <tableColumn id="6" name="Nabídková cena bez DPH" dataDxfId="11" totalsRowFunction="sum" totalsRowDxfId="2">
      <calculatedColumnFormula>F6*G6</calculatedColumnFormula>
    </tableColumn>
    <tableColumn id="7" name="DPH" dataDxfId="10" totalsRowFunction="sum" totalsRowDxfId="1">
      <calculatedColumnFormula>H6*0.21</calculatedColumnFormula>
    </tableColumn>
    <tableColumn id="8" name="Nabídková cena s DPH" dataDxfId="9" totalsRowFunction="sum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abSelected="1" workbookViewId="0" topLeftCell="A1">
      <selection activeCell="G6" sqref="G6:G17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50.28125" style="0" customWidth="1"/>
    <col min="5" max="5" width="25.57421875" style="0" customWidth="1"/>
    <col min="6" max="6" width="10.28125" style="0" customWidth="1"/>
    <col min="7" max="7" width="12.421875" style="0" customWidth="1"/>
    <col min="8" max="8" width="15.57421875" style="0" customWidth="1"/>
    <col min="9" max="9" width="14.57421875" style="0" customWidth="1"/>
    <col min="10" max="10" width="13.28125" style="2" customWidth="1"/>
  </cols>
  <sheetData>
    <row r="1" ht="15">
      <c r="B1" s="2" t="s">
        <v>10</v>
      </c>
    </row>
    <row r="2" spans="2:3" ht="15">
      <c r="B2" t="s">
        <v>8</v>
      </c>
      <c r="C2" s="2" t="s">
        <v>49</v>
      </c>
    </row>
    <row r="3" ht="15">
      <c r="C3" s="2"/>
    </row>
    <row r="4" spans="2:10" ht="15">
      <c r="B4" s="44" t="s">
        <v>22</v>
      </c>
      <c r="C4" s="44"/>
      <c r="D4" s="44"/>
      <c r="E4" s="44"/>
      <c r="F4" s="44"/>
      <c r="G4" s="44"/>
      <c r="H4" s="44"/>
      <c r="I4" s="44"/>
      <c r="J4" s="44"/>
    </row>
    <row r="5" spans="2:11" s="2" customFormat="1" ht="27.6">
      <c r="B5" s="11" t="s">
        <v>0</v>
      </c>
      <c r="C5" s="11" t="s">
        <v>6</v>
      </c>
      <c r="D5" s="11" t="s">
        <v>7</v>
      </c>
      <c r="E5" s="11" t="s">
        <v>23</v>
      </c>
      <c r="F5" s="12" t="s">
        <v>1</v>
      </c>
      <c r="G5" s="11" t="s">
        <v>5</v>
      </c>
      <c r="H5" s="11" t="s">
        <v>2</v>
      </c>
      <c r="I5" s="11" t="s">
        <v>3</v>
      </c>
      <c r="J5" s="11" t="s">
        <v>4</v>
      </c>
      <c r="K5" s="1"/>
    </row>
    <row r="6" spans="2:11" s="27" customFormat="1" ht="15">
      <c r="B6" s="51">
        <v>1</v>
      </c>
      <c r="C6" s="23" t="s">
        <v>38</v>
      </c>
      <c r="D6" s="23" t="s">
        <v>39</v>
      </c>
      <c r="E6" s="29" t="s">
        <v>24</v>
      </c>
      <c r="F6" s="30">
        <v>2</v>
      </c>
      <c r="G6" s="24"/>
      <c r="H6" s="25">
        <f aca="true" t="shared" si="0" ref="H6:H17">F6*G6</f>
        <v>0</v>
      </c>
      <c r="I6" s="25">
        <f aca="true" t="shared" si="1" ref="I6:I17">H6*0.21</f>
        <v>0</v>
      </c>
      <c r="J6" s="26">
        <f aca="true" t="shared" si="2" ref="J6:J17">I6+H6</f>
        <v>0</v>
      </c>
      <c r="K6" s="28"/>
    </row>
    <row r="7" spans="2:11" s="27" customFormat="1" ht="15">
      <c r="B7" s="51">
        <v>2</v>
      </c>
      <c r="C7" s="32" t="s">
        <v>44</v>
      </c>
      <c r="D7" s="22" t="s">
        <v>45</v>
      </c>
      <c r="E7" s="29" t="s">
        <v>24</v>
      </c>
      <c r="F7" s="30">
        <v>12</v>
      </c>
      <c r="G7" s="24"/>
      <c r="H7" s="25">
        <f>F7*G7</f>
        <v>0</v>
      </c>
      <c r="I7" s="25">
        <f>H7*0.21</f>
        <v>0</v>
      </c>
      <c r="J7" s="26">
        <f>I7+H7</f>
        <v>0</v>
      </c>
      <c r="K7" s="28"/>
    </row>
    <row r="8" spans="2:11" s="27" customFormat="1" ht="15">
      <c r="B8" s="51">
        <v>3</v>
      </c>
      <c r="C8" s="23" t="s">
        <v>27</v>
      </c>
      <c r="D8" s="23" t="s">
        <v>28</v>
      </c>
      <c r="E8" s="23" t="s">
        <v>24</v>
      </c>
      <c r="F8" s="30">
        <v>5</v>
      </c>
      <c r="G8" s="24"/>
      <c r="H8" s="25">
        <f t="shared" si="0"/>
        <v>0</v>
      </c>
      <c r="I8" s="25">
        <f t="shared" si="1"/>
        <v>0</v>
      </c>
      <c r="J8" s="26">
        <f t="shared" si="2"/>
        <v>0</v>
      </c>
      <c r="K8" s="28"/>
    </row>
    <row r="9" spans="2:11" s="27" customFormat="1" ht="15">
      <c r="B9" s="51">
        <v>4</v>
      </c>
      <c r="C9" s="23" t="s">
        <v>33</v>
      </c>
      <c r="D9" s="23" t="s">
        <v>32</v>
      </c>
      <c r="E9" s="23" t="s">
        <v>24</v>
      </c>
      <c r="F9" s="30">
        <v>2</v>
      </c>
      <c r="G9" s="24"/>
      <c r="H9" s="25">
        <f t="shared" si="0"/>
        <v>0</v>
      </c>
      <c r="I9" s="25">
        <f t="shared" si="1"/>
        <v>0</v>
      </c>
      <c r="J9" s="26">
        <f t="shared" si="2"/>
        <v>0</v>
      </c>
      <c r="K9" s="28"/>
    </row>
    <row r="10" spans="2:10" s="52" customFormat="1" ht="15">
      <c r="B10" s="51">
        <v>5</v>
      </c>
      <c r="C10" s="23" t="s">
        <v>29</v>
      </c>
      <c r="D10" s="23" t="s">
        <v>46</v>
      </c>
      <c r="E10" s="29" t="s">
        <v>24</v>
      </c>
      <c r="F10" s="30">
        <v>5</v>
      </c>
      <c r="G10" s="31"/>
      <c r="H10" s="25">
        <f>F10*G10</f>
        <v>0</v>
      </c>
      <c r="I10" s="25">
        <f>H10*0.21</f>
        <v>0</v>
      </c>
      <c r="J10" s="26">
        <f>I10+H10</f>
        <v>0</v>
      </c>
    </row>
    <row r="11" spans="2:10" s="52" customFormat="1" ht="15">
      <c r="B11" s="51">
        <v>6</v>
      </c>
      <c r="C11" s="23" t="s">
        <v>36</v>
      </c>
      <c r="D11" s="23" t="s">
        <v>37</v>
      </c>
      <c r="E11" s="29" t="s">
        <v>24</v>
      </c>
      <c r="F11" s="30">
        <v>1</v>
      </c>
      <c r="G11" s="31"/>
      <c r="H11" s="25">
        <f t="shared" si="0"/>
        <v>0</v>
      </c>
      <c r="I11" s="25">
        <f t="shared" si="1"/>
        <v>0</v>
      </c>
      <c r="J11" s="26">
        <f t="shared" si="2"/>
        <v>0</v>
      </c>
    </row>
    <row r="12" spans="2:10" s="52" customFormat="1" ht="15">
      <c r="B12" s="51">
        <v>7</v>
      </c>
      <c r="C12" s="23" t="s">
        <v>42</v>
      </c>
      <c r="D12" s="23" t="s">
        <v>43</v>
      </c>
      <c r="E12" s="29" t="s">
        <v>24</v>
      </c>
      <c r="F12" s="30">
        <v>3</v>
      </c>
      <c r="G12" s="24"/>
      <c r="H12" s="25">
        <f t="shared" si="0"/>
        <v>0</v>
      </c>
      <c r="I12" s="25">
        <f t="shared" si="1"/>
        <v>0</v>
      </c>
      <c r="J12" s="26">
        <f t="shared" si="2"/>
        <v>0</v>
      </c>
    </row>
    <row r="13" spans="2:10" s="52" customFormat="1" ht="15">
      <c r="B13" s="51">
        <v>8</v>
      </c>
      <c r="C13" s="23" t="s">
        <v>34</v>
      </c>
      <c r="D13" s="23" t="s">
        <v>35</v>
      </c>
      <c r="E13" s="29" t="s">
        <v>24</v>
      </c>
      <c r="F13" s="30">
        <v>2</v>
      </c>
      <c r="G13" s="31"/>
      <c r="H13" s="25">
        <f t="shared" si="0"/>
        <v>0</v>
      </c>
      <c r="I13" s="25">
        <f t="shared" si="1"/>
        <v>0</v>
      </c>
      <c r="J13" s="26">
        <f t="shared" si="2"/>
        <v>0</v>
      </c>
    </row>
    <row r="14" spans="2:10" s="52" customFormat="1" ht="15">
      <c r="B14" s="51">
        <v>9</v>
      </c>
      <c r="C14" s="23" t="s">
        <v>41</v>
      </c>
      <c r="D14" s="23" t="s">
        <v>40</v>
      </c>
      <c r="E14" s="29" t="s">
        <v>24</v>
      </c>
      <c r="F14" s="30">
        <v>4</v>
      </c>
      <c r="G14" s="24"/>
      <c r="H14" s="25">
        <f t="shared" si="0"/>
        <v>0</v>
      </c>
      <c r="I14" s="25">
        <f t="shared" si="1"/>
        <v>0</v>
      </c>
      <c r="J14" s="26">
        <f t="shared" si="2"/>
        <v>0</v>
      </c>
    </row>
    <row r="15" spans="2:10" s="52" customFormat="1" ht="15">
      <c r="B15" s="51">
        <v>10</v>
      </c>
      <c r="C15" s="23" t="s">
        <v>47</v>
      </c>
      <c r="D15" s="23" t="s">
        <v>48</v>
      </c>
      <c r="E15" s="29" t="s">
        <v>24</v>
      </c>
      <c r="F15" s="30">
        <v>2</v>
      </c>
      <c r="G15" s="53"/>
      <c r="H15" s="25">
        <f>F15*G15</f>
        <v>0</v>
      </c>
      <c r="I15" s="25">
        <f>H15*0.21</f>
        <v>0</v>
      </c>
      <c r="J15" s="26">
        <f>I15+H15</f>
        <v>0</v>
      </c>
    </row>
    <row r="16" spans="2:10" s="52" customFormat="1" ht="15">
      <c r="B16" s="51">
        <v>11</v>
      </c>
      <c r="C16" s="23" t="s">
        <v>25</v>
      </c>
      <c r="D16" s="23" t="s">
        <v>26</v>
      </c>
      <c r="E16" s="29" t="s">
        <v>24</v>
      </c>
      <c r="F16" s="30">
        <v>4</v>
      </c>
      <c r="G16" s="53"/>
      <c r="H16" s="33">
        <f t="shared" si="0"/>
        <v>0</v>
      </c>
      <c r="I16" s="33">
        <f t="shared" si="1"/>
        <v>0</v>
      </c>
      <c r="J16" s="34">
        <f t="shared" si="2"/>
        <v>0</v>
      </c>
    </row>
    <row r="17" spans="2:10" s="52" customFormat="1" ht="15">
      <c r="B17" s="51">
        <v>12</v>
      </c>
      <c r="C17" s="23" t="s">
        <v>30</v>
      </c>
      <c r="D17" s="23" t="s">
        <v>31</v>
      </c>
      <c r="E17" s="29" t="s">
        <v>24</v>
      </c>
      <c r="F17" s="30">
        <v>10</v>
      </c>
      <c r="G17" s="31"/>
      <c r="H17" s="25">
        <f t="shared" si="0"/>
        <v>0</v>
      </c>
      <c r="I17" s="25">
        <f t="shared" si="1"/>
        <v>0</v>
      </c>
      <c r="J17" s="26">
        <f t="shared" si="2"/>
        <v>0</v>
      </c>
    </row>
    <row r="18" spans="2:10" s="52" customFormat="1" ht="15" thickBot="1">
      <c r="B18" s="56" t="s">
        <v>9</v>
      </c>
      <c r="C18" s="56"/>
      <c r="D18" s="56"/>
      <c r="E18" s="56"/>
      <c r="F18" s="57"/>
      <c r="G18" s="58"/>
      <c r="H18" s="54">
        <f>SUBTOTAL(109,[Nabídková cena bez DPH])</f>
        <v>0</v>
      </c>
      <c r="I18" s="54">
        <f>SUBTOTAL(109,[DPH])</f>
        <v>0</v>
      </c>
      <c r="J18" s="55">
        <f>SUBTOTAL(109,[Nabídková cena s DPH])</f>
        <v>0</v>
      </c>
    </row>
    <row r="19" spans="2:10" ht="15">
      <c r="B19" s="45" t="s">
        <v>11</v>
      </c>
      <c r="C19" s="46"/>
      <c r="D19" s="8" t="s">
        <v>15</v>
      </c>
      <c r="E19" s="8"/>
      <c r="F19" s="3"/>
      <c r="G19" s="3"/>
      <c r="H19" s="3"/>
      <c r="I19" s="4"/>
      <c r="J19" s="5"/>
    </row>
    <row r="20" spans="2:10" ht="15">
      <c r="B20" s="6" t="s">
        <v>14</v>
      </c>
      <c r="C20" s="49" t="s">
        <v>12</v>
      </c>
      <c r="D20" s="49"/>
      <c r="E20" s="49"/>
      <c r="F20" s="49"/>
      <c r="G20" s="49"/>
      <c r="H20" s="49"/>
      <c r="I20" s="50"/>
      <c r="J20" s="5"/>
    </row>
    <row r="21" spans="2:10" ht="15">
      <c r="B21" s="7"/>
      <c r="C21" s="49" t="s">
        <v>13</v>
      </c>
      <c r="D21" s="49"/>
      <c r="E21" s="49"/>
      <c r="F21" s="49"/>
      <c r="G21" s="49"/>
      <c r="H21" s="49"/>
      <c r="I21" s="50"/>
      <c r="J21" s="5"/>
    </row>
    <row r="22" spans="2:10" ht="15">
      <c r="B22" s="47" t="s">
        <v>16</v>
      </c>
      <c r="C22" s="48"/>
      <c r="D22" s="13" t="s">
        <v>17</v>
      </c>
      <c r="E22" s="13"/>
      <c r="F22" s="13" t="s">
        <v>18</v>
      </c>
      <c r="G22" s="41" t="s">
        <v>19</v>
      </c>
      <c r="H22" s="41"/>
      <c r="I22" s="14" t="s">
        <v>20</v>
      </c>
      <c r="J22" s="5"/>
    </row>
    <row r="23" spans="2:10" ht="15">
      <c r="B23" s="37"/>
      <c r="C23" s="38"/>
      <c r="D23" s="9"/>
      <c r="E23" s="9"/>
      <c r="F23" s="17"/>
      <c r="G23" s="42"/>
      <c r="H23" s="42"/>
      <c r="I23" s="15"/>
      <c r="J23" s="5"/>
    </row>
    <row r="24" spans="2:10" ht="15">
      <c r="B24" s="37"/>
      <c r="C24" s="38"/>
      <c r="D24" s="9"/>
      <c r="E24" s="9"/>
      <c r="F24" s="17"/>
      <c r="G24" s="42"/>
      <c r="H24" s="42"/>
      <c r="I24" s="15"/>
      <c r="J24" s="5"/>
    </row>
    <row r="25" spans="2:10" ht="15" thickBot="1">
      <c r="B25" s="39"/>
      <c r="C25" s="40"/>
      <c r="D25" s="10"/>
      <c r="E25" s="10"/>
      <c r="F25" s="18"/>
      <c r="G25" s="43"/>
      <c r="H25" s="43"/>
      <c r="I25" s="16"/>
      <c r="J25" s="5"/>
    </row>
    <row r="29" spans="4:5" ht="15">
      <c r="D29" s="19"/>
      <c r="E29" s="19"/>
    </row>
    <row r="30" spans="2:5" ht="15">
      <c r="B30" s="36"/>
      <c r="C30" s="36"/>
      <c r="D30" s="36"/>
      <c r="E30" s="21"/>
    </row>
    <row r="31" spans="2:5" ht="15">
      <c r="B31" s="35" t="s">
        <v>21</v>
      </c>
      <c r="C31" s="35"/>
      <c r="D31" s="35"/>
      <c r="E31" s="20"/>
    </row>
  </sheetData>
  <mergeCells count="14">
    <mergeCell ref="B4:J4"/>
    <mergeCell ref="B19:C19"/>
    <mergeCell ref="B22:C22"/>
    <mergeCell ref="B23:C23"/>
    <mergeCell ref="C20:I20"/>
    <mergeCell ref="C21:I21"/>
    <mergeCell ref="B31:D31"/>
    <mergeCell ref="B30:D30"/>
    <mergeCell ref="B24:C24"/>
    <mergeCell ref="B25:C25"/>
    <mergeCell ref="G22:H22"/>
    <mergeCell ref="G23:H23"/>
    <mergeCell ref="G24:H24"/>
    <mergeCell ref="G25:H25"/>
  </mergeCells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Hercigová Nikola</cp:lastModifiedBy>
  <cp:lastPrinted>2018-09-26T09:35:45Z</cp:lastPrinted>
  <dcterms:created xsi:type="dcterms:W3CDTF">2018-09-24T12:46:32Z</dcterms:created>
  <dcterms:modified xsi:type="dcterms:W3CDTF">2022-04-20T08:14:21Z</dcterms:modified>
  <cp:category/>
  <cp:version/>
  <cp:contentType/>
  <cp:contentStatus/>
</cp:coreProperties>
</file>