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12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<sst xmlns="http://schemas.openxmlformats.org/spreadsheetml/2006/main" count="100" uniqueCount="76">
  <si>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</si>
  <si>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</si>
  <si>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</si>
  <si>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</si>
  <si>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</si>
  <si>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</si>
  <si>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</si>
  <si>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</si>
  <si>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</si>
  <si>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</si>
  <si>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</si>
  <si>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</si>
  <si>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</si>
  <si>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</si>
  <si>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</si>
  <si>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</si>
  <si>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</si>
  <si>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</si>
  <si>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</si>
  <si>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</si>
  <si>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</si>
  <si>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</si>
  <si>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</si>
  <si>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</si>
  <si>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</si>
  <si>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TN-2421</t>
  </si>
  <si>
    <t>Brother toner pro HL-L2312D, MFC-L2712D</t>
  </si>
  <si>
    <t>CRG-045BK</t>
  </si>
  <si>
    <t>toner - black pro Canon i-SENSYS MF635Cx</t>
  </si>
  <si>
    <t>CRG-054BK</t>
  </si>
  <si>
    <t>toner - black pro Canon i-SENSYS MF645Cx</t>
  </si>
  <si>
    <t>CE278A</t>
  </si>
  <si>
    <t>toner - black pro HP LJ 1536mfp</t>
  </si>
  <si>
    <t>toner - cyan. pro Canon i-SENSYS MF635Cx</t>
  </si>
  <si>
    <t>CRG-045C</t>
  </si>
  <si>
    <t>toner - magenta pro Canon i-SENSYS MF635Cx</t>
  </si>
  <si>
    <t>CRG-045M</t>
  </si>
  <si>
    <t>CRG-045Y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</si>
  <si>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</si>
  <si>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</si>
  <si>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</si>
  <si>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</si>
  <si>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</si>
  <si>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</si>
  <si>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toner - yellow pro Canon i-SENSYS MF635Cx</t>
  </si>
  <si>
    <t>CE410X</t>
  </si>
  <si>
    <t>toner - black pro HP CLJ M351 (MPK)</t>
  </si>
  <si>
    <t>C13T79024010</t>
  </si>
  <si>
    <t>EPSON WF-5620 (79XL cyan)</t>
  </si>
  <si>
    <t>C13T79034010</t>
  </si>
  <si>
    <t>EPSON WF-5620 (79XL magenta)</t>
  </si>
  <si>
    <t>C13T79044010</t>
  </si>
  <si>
    <t>EPSON WF-5620 (79XL yellow)</t>
  </si>
  <si>
    <t>C13T79014010</t>
  </si>
  <si>
    <t>EPSON WF-5620 (79XL black)</t>
  </si>
  <si>
    <t>CE411A</t>
  </si>
  <si>
    <t>toner - cyan pro HP CLJ M351 (MPK)</t>
  </si>
  <si>
    <t>toner - yellow pro HP CLJ M351 (MPK)</t>
  </si>
  <si>
    <t>CE412A</t>
  </si>
  <si>
    <t>toner - magenta pro HP CLJ M351 (MPK)</t>
  </si>
  <si>
    <t>CE413A</t>
  </si>
  <si>
    <t>CF530A</t>
  </si>
  <si>
    <t>black pro CLJ Pro M180n (MPK)</t>
  </si>
  <si>
    <t>toner - cyan pro CLJ Pro M180n (MPK)</t>
  </si>
  <si>
    <t>CF531A</t>
  </si>
  <si>
    <t>CF532A</t>
  </si>
  <si>
    <t>CF533A</t>
  </si>
  <si>
    <t>toner - yellow pro CLJ Pro M180n (MPK)</t>
  </si>
  <si>
    <t>toner - magenta pro CLJ Pro M180n (MPK)</t>
  </si>
  <si>
    <t>Q7553X</t>
  </si>
  <si>
    <t>toner - black pro HP LJ P2015</t>
  </si>
  <si>
    <t>TN-3480</t>
  </si>
  <si>
    <t>Brother toner pro HL-L5100dn</t>
  </si>
  <si>
    <t>34XL</t>
  </si>
  <si>
    <t>Cartridge sada 4-pack colors 34 pro Epson WF-3720DWF (tajemník)</t>
  </si>
  <si>
    <t>Nákup spotřebního materiálu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</si>
</sst>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wrapText="1"/>
    </xf>
    <xf numFmtId="0" fontId="4" fillId="0" borderId="4" xfId="0" applyFont="1" applyFill="1" applyBorder="1"/>
    <xf numFmtId="0" fontId="4" fillId="0" borderId="4" xfId="0" applyFont="1" applyFill="1" applyBorder="1"/>
    <xf numFmtId="44" fontId="5" fillId="0" borderId="9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4" xfId="0" applyFont="1" applyFill="1" applyBorder="1" applyAlignment="1">
      <alignment wrapText="1"/>
    </xf>
    <xf numFmtId="2" fontId="4" fillId="0" borderId="4" xfId="20" applyNumberFormat="1" applyFont="1" applyFill="1" applyBorder="1"/>
    <xf numFmtId="44" fontId="5" fillId="0" borderId="0" xfId="20" applyFont="1" applyFill="1" applyBorder="1"/>
    <xf numFmtId="0" fontId="4" fillId="0" borderId="4" xfId="0" applyFont="1" applyFill="1" applyBorder="1"/>
    <xf numFmtId="44" fontId="5" fillId="0" borderId="9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2" borderId="12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4" fontId="5" fillId="0" borderId="0" xfId="0" applyNumberFormat="1" applyFont="1" applyFill="1"/>
    <xf numFmtId="44" fontId="9" fillId="0" borderId="0" xfId="0" applyNumberFormat="1" applyFont="1" applyFill="1"/>
    <xf numFmtId="44" fontId="10" fillId="0" borderId="0" xfId="0" applyNumberFormat="1" applyFont="1" applyFill="1"/>
    <xf numFmtId="0" fontId="0" fillId="0" borderId="0" xfId="0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12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i val="0"/>
        <u val="none"/>
        <strike val="0"/>
        <sz val="10"/>
        <name val="Calibri"/>
      </font>
      <fill>
        <patternFill patternType="none"/>
      </fill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31" totalsRowCount="1" headerRowDxfId="11" dataDxfId="10" totalsRowDxfId="9">
  <autoFilter ref="B5:J30"/>
  <sortState ref="B6:J35">
    <sortCondition sortBy="value" ref="C6:C35"/>
  </sortState>
  <tableColumns count="9">
    <tableColumn id="1" name="Poř." totalsRowLabel="Celkem" totalsRowDxfId="8"/>
    <tableColumn id="2" name="Položka-typ" totalsRowDxfId="7"/>
    <tableColumn id="3" name="Položka-popis" totalsRowDxfId="6"/>
    <tableColumn id="9" name="Typ / výrobce" totalsRowDxfId="5"/>
    <tableColumn id="4" name="Počet kusů" totalsRowDxfId="4"/>
    <tableColumn id="5" name="Jednotková cena bez DPH" totalsRowDxfId="3"/>
    <tableColumn id="6" name="Nabídková cena bez DPH" totalsRowFunction="sum" totalsRowDxfId="2">
      <calculatedColumnFormula>F6*G6</calculatedColumnFormula>
    </tableColumn>
    <tableColumn id="7" name="DPH" totalsRowFunction="sum" totalsRowDxfId="1">
      <calculatedColumnFormula>H6*0.21</calculatedColumnFormula>
    </tableColumn>
    <tableColumn id="8" name="Nabídková cena s DPH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tabSelected="1" zoomScale="90" zoomScaleNormal="90" workbookViewId="0" topLeftCell="A4">
      <selection activeCell="G6" sqref="G6:G30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50.2812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10</v>
      </c>
    </row>
    <row r="2" spans="2:3" ht="15">
      <c r="B2" t="s">
        <v>8</v>
      </c>
      <c r="C2" s="2" t="s">
        <v>75</v>
      </c>
    </row>
    <row r="3" ht="14.85">
      <c r="C3" s="2"/>
    </row>
    <row r="4" spans="2:10" ht="15">
      <c r="B4" s="37" t="s">
        <v>22</v>
      </c>
      <c r="C4" s="37"/>
      <c r="D4" s="37"/>
      <c r="E4" s="37"/>
      <c r="F4" s="37"/>
      <c r="G4" s="37"/>
      <c r="H4" s="37"/>
      <c r="I4" s="37"/>
      <c r="J4" s="37"/>
    </row>
    <row r="5" spans="2:11" s="2" customFormat="1" ht="27.6">
      <c r="B5" s="11" t="s">
        <v>0</v>
      </c>
      <c r="C5" s="11" t="s">
        <v>6</v>
      </c>
      <c r="D5" s="11" t="s">
        <v>7</v>
      </c>
      <c r="E5" s="11" t="s">
        <v>23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1" s="2" customFormat="1" ht="15">
      <c r="B6" s="22">
        <v>1</v>
      </c>
      <c r="C6" s="24" t="s">
        <v>66</v>
      </c>
      <c r="D6" s="24" t="s">
        <v>68</v>
      </c>
      <c r="E6" s="30" t="s">
        <v>24</v>
      </c>
      <c r="F6" s="31">
        <v>1</v>
      </c>
      <c r="G6" s="32"/>
      <c r="H6" s="26">
        <f aca="true" t="shared" si="0" ref="H6">F6*G6</f>
        <v>0</v>
      </c>
      <c r="I6" s="26">
        <f aca="true" t="shared" si="1" ref="I6">H6*0.21</f>
        <v>0</v>
      </c>
      <c r="J6" s="27">
        <f aca="true" t="shared" si="2" ref="J6">I6+H6</f>
        <v>0</v>
      </c>
      <c r="K6" s="1"/>
    </row>
    <row r="7" spans="2:11" s="2" customFormat="1" ht="15">
      <c r="B7" s="22">
        <v>2</v>
      </c>
      <c r="C7" s="24" t="s">
        <v>65</v>
      </c>
      <c r="D7" s="24" t="s">
        <v>67</v>
      </c>
      <c r="E7" s="30" t="s">
        <v>24</v>
      </c>
      <c r="F7" s="31">
        <v>1</v>
      </c>
      <c r="G7" s="32"/>
      <c r="H7" s="26">
        <f aca="true" t="shared" si="3" ref="H7:H8">F7*G7</f>
        <v>0</v>
      </c>
      <c r="I7" s="26">
        <f aca="true" t="shared" si="4" ref="I7:I8">H7*0.21</f>
        <v>0</v>
      </c>
      <c r="J7" s="27">
        <f aca="true" t="shared" si="5" ref="J7:J8">I7+H7</f>
        <v>0</v>
      </c>
      <c r="K7" s="1"/>
    </row>
    <row r="8" spans="2:11" s="2" customFormat="1" ht="15">
      <c r="B8" s="22">
        <v>3</v>
      </c>
      <c r="C8" s="24" t="s">
        <v>64</v>
      </c>
      <c r="D8" s="24" t="s">
        <v>63</v>
      </c>
      <c r="E8" s="30" t="s">
        <v>24</v>
      </c>
      <c r="F8" s="31">
        <v>1</v>
      </c>
      <c r="G8" s="32"/>
      <c r="H8" s="26">
        <f t="shared" si="3"/>
        <v>0</v>
      </c>
      <c r="I8" s="26">
        <f t="shared" si="4"/>
        <v>0</v>
      </c>
      <c r="J8" s="27">
        <f t="shared" si="5"/>
        <v>0</v>
      </c>
      <c r="K8" s="1"/>
    </row>
    <row r="9" spans="2:11" s="2" customFormat="1" ht="15">
      <c r="B9" s="22">
        <v>4</v>
      </c>
      <c r="C9" s="24" t="s">
        <v>61</v>
      </c>
      <c r="D9" s="24" t="s">
        <v>62</v>
      </c>
      <c r="E9" s="30" t="s">
        <v>24</v>
      </c>
      <c r="F9" s="31">
        <v>1</v>
      </c>
      <c r="G9" s="32"/>
      <c r="H9" s="26">
        <f aca="true" t="shared" si="6" ref="H9:H10">F9*G9</f>
        <v>0</v>
      </c>
      <c r="I9" s="26">
        <f aca="true" t="shared" si="7" ref="I9:I10">H9*0.21</f>
        <v>0</v>
      </c>
      <c r="J9" s="27">
        <f aca="true" t="shared" si="8" ref="J9:J10">I9+H9</f>
        <v>0</v>
      </c>
      <c r="K9" s="1"/>
    </row>
    <row r="10" spans="2:11" s="2" customFormat="1" ht="15">
      <c r="B10" s="22">
        <v>5</v>
      </c>
      <c r="C10" s="24" t="s">
        <v>60</v>
      </c>
      <c r="D10" s="24" t="s">
        <v>59</v>
      </c>
      <c r="E10" s="30" t="s">
        <v>24</v>
      </c>
      <c r="F10" s="31">
        <v>1</v>
      </c>
      <c r="G10" s="32"/>
      <c r="H10" s="26">
        <f t="shared" si="6"/>
        <v>0</v>
      </c>
      <c r="I10" s="26">
        <f t="shared" si="7"/>
        <v>0</v>
      </c>
      <c r="J10" s="27">
        <f t="shared" si="8"/>
        <v>0</v>
      </c>
      <c r="K10" s="1"/>
    </row>
    <row r="11" spans="2:11" s="2" customFormat="1" ht="15">
      <c r="B11" s="22">
        <v>6</v>
      </c>
      <c r="C11" s="24" t="s">
        <v>58</v>
      </c>
      <c r="D11" s="24" t="s">
        <v>57</v>
      </c>
      <c r="E11" s="30" t="s">
        <v>24</v>
      </c>
      <c r="F11" s="31">
        <v>1</v>
      </c>
      <c r="G11" s="32"/>
      <c r="H11" s="26">
        <f>F11*G11</f>
        <v>0</v>
      </c>
      <c r="I11" s="26">
        <f>H11*0.21</f>
        <v>0</v>
      </c>
      <c r="J11" s="27">
        <f>I11+H11</f>
        <v>0</v>
      </c>
      <c r="K11" s="1"/>
    </row>
    <row r="12" spans="2:11" s="2" customFormat="1" ht="15">
      <c r="B12" s="22">
        <v>7</v>
      </c>
      <c r="C12" s="24" t="s">
        <v>55</v>
      </c>
      <c r="D12" s="24" t="s">
        <v>56</v>
      </c>
      <c r="E12" s="30" t="s">
        <v>24</v>
      </c>
      <c r="F12" s="31">
        <v>1</v>
      </c>
      <c r="G12" s="32"/>
      <c r="H12" s="26">
        <f>F12*G12</f>
        <v>0</v>
      </c>
      <c r="I12" s="26">
        <f>H12*0.21</f>
        <v>0</v>
      </c>
      <c r="J12" s="27">
        <f>I12+H12</f>
        <v>0</v>
      </c>
      <c r="K12" s="1"/>
    </row>
    <row r="13" spans="2:11" s="2" customFormat="1" ht="15">
      <c r="B13" s="22">
        <v>8</v>
      </c>
      <c r="C13" s="24" t="s">
        <v>45</v>
      </c>
      <c r="D13" s="24" t="s">
        <v>46</v>
      </c>
      <c r="E13" s="30" t="s">
        <v>24</v>
      </c>
      <c r="F13" s="31">
        <v>1</v>
      </c>
      <c r="G13" s="32"/>
      <c r="H13" s="26">
        <f aca="true" t="shared" si="9" ref="H13:H30">F13*G13</f>
        <v>0</v>
      </c>
      <c r="I13" s="26">
        <f aca="true" t="shared" si="10" ref="I13:I30">H13*0.21</f>
        <v>0</v>
      </c>
      <c r="J13" s="27">
        <f aca="true" t="shared" si="11" ref="J13:J30">I13+H13</f>
        <v>0</v>
      </c>
      <c r="K13" s="1"/>
    </row>
    <row r="14" spans="2:11" s="2" customFormat="1" ht="15">
      <c r="B14" s="22">
        <v>9</v>
      </c>
      <c r="C14" s="24" t="s">
        <v>27</v>
      </c>
      <c r="D14" s="24" t="s">
        <v>28</v>
      </c>
      <c r="E14" s="24" t="s">
        <v>24</v>
      </c>
      <c r="F14" s="31">
        <v>2</v>
      </c>
      <c r="G14" s="25"/>
      <c r="H14" s="26">
        <f t="shared" si="9"/>
        <v>0</v>
      </c>
      <c r="I14" s="26">
        <f t="shared" si="10"/>
        <v>0</v>
      </c>
      <c r="J14" s="27">
        <f t="shared" si="11"/>
        <v>0</v>
      </c>
      <c r="K14" s="1"/>
    </row>
    <row r="15" spans="2:11" s="2" customFormat="1" ht="15">
      <c r="B15" s="22">
        <v>10</v>
      </c>
      <c r="C15" s="24" t="s">
        <v>34</v>
      </c>
      <c r="D15" s="24" t="s">
        <v>33</v>
      </c>
      <c r="E15" s="24" t="s">
        <v>24</v>
      </c>
      <c r="F15" s="31">
        <v>2</v>
      </c>
      <c r="G15" s="25"/>
      <c r="H15" s="26">
        <f t="shared" si="9"/>
        <v>0</v>
      </c>
      <c r="I15" s="26">
        <f t="shared" si="10"/>
        <v>0</v>
      </c>
      <c r="J15" s="27">
        <f t="shared" si="11"/>
        <v>0</v>
      </c>
      <c r="K15" s="1"/>
    </row>
    <row r="16" spans="2:11" s="2" customFormat="1" ht="17.25" customHeight="1">
      <c r="B16" s="22">
        <v>11</v>
      </c>
      <c r="C16" s="24" t="s">
        <v>36</v>
      </c>
      <c r="D16" s="24" t="s">
        <v>35</v>
      </c>
      <c r="E16" s="24" t="s">
        <v>24</v>
      </c>
      <c r="F16" s="31">
        <v>2</v>
      </c>
      <c r="G16" s="25"/>
      <c r="H16" s="26">
        <f t="shared" si="9"/>
        <v>0</v>
      </c>
      <c r="I16" s="26">
        <f t="shared" si="10"/>
        <v>0</v>
      </c>
      <c r="J16" s="27">
        <f t="shared" si="11"/>
        <v>0</v>
      </c>
      <c r="K16" s="1"/>
    </row>
    <row r="17" spans="2:11" s="2" customFormat="1" ht="15">
      <c r="B17" s="22">
        <v>12</v>
      </c>
      <c r="C17" s="24" t="s">
        <v>37</v>
      </c>
      <c r="D17" s="24" t="s">
        <v>44</v>
      </c>
      <c r="E17" s="24" t="s">
        <v>24</v>
      </c>
      <c r="F17" s="31">
        <v>2</v>
      </c>
      <c r="G17" s="32"/>
      <c r="H17" s="26">
        <f t="shared" si="9"/>
        <v>0</v>
      </c>
      <c r="I17" s="26">
        <f t="shared" si="10"/>
        <v>0</v>
      </c>
      <c r="J17" s="27">
        <f t="shared" si="11"/>
        <v>0</v>
      </c>
      <c r="K17" s="1"/>
    </row>
    <row r="18" spans="2:11" s="2" customFormat="1" ht="15">
      <c r="B18" s="22">
        <v>13</v>
      </c>
      <c r="C18" s="23" t="s">
        <v>47</v>
      </c>
      <c r="D18" s="23" t="s">
        <v>48</v>
      </c>
      <c r="E18" s="24" t="s">
        <v>24</v>
      </c>
      <c r="F18" s="31">
        <v>1</v>
      </c>
      <c r="G18" s="25"/>
      <c r="H18" s="26">
        <f>F18*G18</f>
        <v>0</v>
      </c>
      <c r="I18" s="26">
        <f>H18*0.21</f>
        <v>0</v>
      </c>
      <c r="J18" s="27">
        <f>I18+H18</f>
        <v>0</v>
      </c>
      <c r="K18" s="1"/>
    </row>
    <row r="19" spans="2:11" s="2" customFormat="1" ht="15">
      <c r="B19" s="22">
        <v>14</v>
      </c>
      <c r="C19" s="23" t="s">
        <v>49</v>
      </c>
      <c r="D19" s="23" t="s">
        <v>50</v>
      </c>
      <c r="E19" s="24" t="s">
        <v>24</v>
      </c>
      <c r="F19" s="31">
        <v>1</v>
      </c>
      <c r="G19" s="25"/>
      <c r="H19" s="26">
        <f>F19*G19</f>
        <v>0</v>
      </c>
      <c r="I19" s="26">
        <f>H19*0.21</f>
        <v>0</v>
      </c>
      <c r="J19" s="27">
        <f>I19+H19</f>
        <v>0</v>
      </c>
      <c r="K19" s="1"/>
    </row>
    <row r="20" spans="2:11" s="28" customFormat="1" ht="15">
      <c r="B20" s="22">
        <v>15</v>
      </c>
      <c r="C20" s="23" t="s">
        <v>51</v>
      </c>
      <c r="D20" s="23" t="s">
        <v>52</v>
      </c>
      <c r="E20" s="24" t="s">
        <v>24</v>
      </c>
      <c r="F20" s="31">
        <v>1</v>
      </c>
      <c r="G20" s="25"/>
      <c r="H20" s="26">
        <f>F20*G20</f>
        <v>0</v>
      </c>
      <c r="I20" s="26">
        <f>H20*0.21</f>
        <v>0</v>
      </c>
      <c r="J20" s="27">
        <f>I20+H20</f>
        <v>0</v>
      </c>
      <c r="K20" s="29"/>
    </row>
    <row r="21" spans="2:11" s="2" customFormat="1" ht="15">
      <c r="B21" s="22">
        <v>16</v>
      </c>
      <c r="C21" s="23" t="s">
        <v>53</v>
      </c>
      <c r="D21" s="23" t="s">
        <v>54</v>
      </c>
      <c r="E21" s="24" t="s">
        <v>24</v>
      </c>
      <c r="F21" s="31">
        <v>1</v>
      </c>
      <c r="G21" s="25"/>
      <c r="H21" s="26">
        <f>F21*G21</f>
        <v>0</v>
      </c>
      <c r="I21" s="26">
        <f>H21*0.21</f>
        <v>0</v>
      </c>
      <c r="J21" s="27">
        <f>I21+H21</f>
        <v>0</v>
      </c>
      <c r="K21" s="1"/>
    </row>
    <row r="22" spans="2:10" ht="15">
      <c r="B22" s="22">
        <v>17</v>
      </c>
      <c r="C22" s="24" t="s">
        <v>29</v>
      </c>
      <c r="D22" s="24" t="s">
        <v>30</v>
      </c>
      <c r="E22" s="24" t="s">
        <v>24</v>
      </c>
      <c r="F22" s="31">
        <v>1</v>
      </c>
      <c r="G22" s="32"/>
      <c r="H22" s="26">
        <f t="shared" si="9"/>
        <v>0</v>
      </c>
      <c r="I22" s="26">
        <f t="shared" si="10"/>
        <v>0</v>
      </c>
      <c r="J22" s="27">
        <f t="shared" si="11"/>
        <v>0</v>
      </c>
    </row>
    <row r="23" spans="2:10" ht="15">
      <c r="B23" s="22">
        <v>18</v>
      </c>
      <c r="C23" s="33" t="s">
        <v>69</v>
      </c>
      <c r="D23" s="23" t="s">
        <v>70</v>
      </c>
      <c r="E23" s="24" t="s">
        <v>24</v>
      </c>
      <c r="F23" s="31">
        <v>4</v>
      </c>
      <c r="G23" s="25"/>
      <c r="H23" s="26">
        <f>F23*G23</f>
        <v>0</v>
      </c>
      <c r="I23" s="26">
        <f>H23*0.21</f>
        <v>0</v>
      </c>
      <c r="J23" s="27">
        <f>I23+H23</f>
        <v>0</v>
      </c>
    </row>
    <row r="24" spans="2:10" ht="15">
      <c r="B24" s="22">
        <v>19</v>
      </c>
      <c r="C24" s="24" t="s">
        <v>38</v>
      </c>
      <c r="D24" s="24" t="s">
        <v>39</v>
      </c>
      <c r="E24" s="30" t="s">
        <v>24</v>
      </c>
      <c r="F24" s="31">
        <v>1</v>
      </c>
      <c r="G24" s="32"/>
      <c r="H24" s="26">
        <f t="shared" si="9"/>
        <v>0</v>
      </c>
      <c r="I24" s="26">
        <f t="shared" si="10"/>
        <v>0</v>
      </c>
      <c r="J24" s="27">
        <f t="shared" si="11"/>
        <v>0</v>
      </c>
    </row>
    <row r="25" spans="2:10" ht="15">
      <c r="B25" s="22">
        <v>20</v>
      </c>
      <c r="C25" s="24" t="s">
        <v>40</v>
      </c>
      <c r="D25" s="24" t="s">
        <v>41</v>
      </c>
      <c r="E25" s="30" t="s">
        <v>24</v>
      </c>
      <c r="F25" s="31">
        <v>1</v>
      </c>
      <c r="G25" s="32"/>
      <c r="H25" s="26">
        <f t="shared" si="9"/>
        <v>0</v>
      </c>
      <c r="I25" s="26">
        <f t="shared" si="10"/>
        <v>0</v>
      </c>
      <c r="J25" s="27">
        <f t="shared" si="11"/>
        <v>0</v>
      </c>
    </row>
    <row r="26" spans="2:10" ht="15">
      <c r="B26" s="22">
        <v>21</v>
      </c>
      <c r="C26" s="24" t="s">
        <v>42</v>
      </c>
      <c r="D26" s="24" t="s">
        <v>43</v>
      </c>
      <c r="E26" s="30" t="s">
        <v>24</v>
      </c>
      <c r="F26" s="31">
        <v>1</v>
      </c>
      <c r="G26" s="25"/>
      <c r="H26" s="26">
        <f t="shared" si="9"/>
        <v>0</v>
      </c>
      <c r="I26" s="26">
        <f t="shared" si="10"/>
        <v>0</v>
      </c>
      <c r="J26" s="27">
        <f t="shared" si="11"/>
        <v>0</v>
      </c>
    </row>
    <row r="27" spans="2:10" ht="15">
      <c r="B27" s="22">
        <v>22</v>
      </c>
      <c r="C27" s="24" t="s">
        <v>71</v>
      </c>
      <c r="D27" s="24" t="s">
        <v>72</v>
      </c>
      <c r="E27" s="30" t="s">
        <v>24</v>
      </c>
      <c r="F27" s="31">
        <v>4</v>
      </c>
      <c r="G27" s="25"/>
      <c r="H27" s="26">
        <f>F27*G27</f>
        <v>0</v>
      </c>
      <c r="I27" s="26">
        <f>H27*0.21</f>
        <v>0</v>
      </c>
      <c r="J27" s="27">
        <f>I27+H27</f>
        <v>0</v>
      </c>
    </row>
    <row r="28" spans="2:10" ht="15">
      <c r="B28" s="22">
        <v>23</v>
      </c>
      <c r="C28" s="24" t="s">
        <v>73</v>
      </c>
      <c r="D28" s="24" t="s">
        <v>74</v>
      </c>
      <c r="E28" s="30" t="s">
        <v>24</v>
      </c>
      <c r="F28" s="31">
        <v>1</v>
      </c>
      <c r="G28" s="25"/>
      <c r="H28" s="26">
        <f>F28*G28</f>
        <v>0</v>
      </c>
      <c r="I28" s="26">
        <f>H28*0.21</f>
        <v>0</v>
      </c>
      <c r="J28" s="27">
        <f>I28+H28</f>
        <v>0</v>
      </c>
    </row>
    <row r="29" spans="2:10" ht="15">
      <c r="B29" s="22">
        <v>24</v>
      </c>
      <c r="C29" s="24" t="s">
        <v>25</v>
      </c>
      <c r="D29" s="24" t="s">
        <v>26</v>
      </c>
      <c r="E29" s="30" t="s">
        <v>24</v>
      </c>
      <c r="F29" s="31">
        <v>5</v>
      </c>
      <c r="G29" s="34"/>
      <c r="H29" s="35">
        <f t="shared" si="9"/>
        <v>0</v>
      </c>
      <c r="I29" s="35">
        <f t="shared" si="10"/>
        <v>0</v>
      </c>
      <c r="J29" s="36">
        <f t="shared" si="11"/>
        <v>0</v>
      </c>
    </row>
    <row r="30" spans="2:10" ht="15">
      <c r="B30" s="22">
        <v>25</v>
      </c>
      <c r="C30" s="24" t="s">
        <v>31</v>
      </c>
      <c r="D30" s="24" t="s">
        <v>32</v>
      </c>
      <c r="E30" s="30" t="s">
        <v>24</v>
      </c>
      <c r="F30" s="31">
        <v>15</v>
      </c>
      <c r="G30" s="32"/>
      <c r="H30" s="26">
        <f t="shared" si="9"/>
        <v>0</v>
      </c>
      <c r="I30" s="26">
        <f t="shared" si="10"/>
        <v>0</v>
      </c>
      <c r="J30" s="27">
        <f t="shared" si="11"/>
        <v>0</v>
      </c>
    </row>
    <row r="31" spans="2:10" s="58" customFormat="1" ht="15" thickBot="1">
      <c r="B31" s="53" t="s">
        <v>9</v>
      </c>
      <c r="C31" s="53"/>
      <c r="D31" s="53"/>
      <c r="E31" s="53"/>
      <c r="F31" s="54"/>
      <c r="G31" s="55"/>
      <c r="H31" s="56">
        <f>SUBTOTAL(109,[Nabídková cena bez DPH])</f>
        <v>0</v>
      </c>
      <c r="I31" s="56">
        <f>SUBTOTAL(109,[DPH])</f>
        <v>0</v>
      </c>
      <c r="J31" s="57">
        <f>SUBTOTAL(109,[Nabídková cena s DPH])</f>
        <v>0</v>
      </c>
    </row>
    <row r="32" spans="2:10" ht="15">
      <c r="B32" s="38" t="s">
        <v>11</v>
      </c>
      <c r="C32" s="39"/>
      <c r="D32" s="8" t="s">
        <v>15</v>
      </c>
      <c r="E32" s="8"/>
      <c r="F32" s="3"/>
      <c r="G32" s="3"/>
      <c r="H32" s="3"/>
      <c r="I32" s="4"/>
      <c r="J32" s="5"/>
    </row>
    <row r="33" spans="2:10" ht="15">
      <c r="B33" s="6" t="s">
        <v>14</v>
      </c>
      <c r="C33" s="44" t="s">
        <v>12</v>
      </c>
      <c r="D33" s="44"/>
      <c r="E33" s="44"/>
      <c r="F33" s="44"/>
      <c r="G33" s="44"/>
      <c r="H33" s="44"/>
      <c r="I33" s="45"/>
      <c r="J33" s="5"/>
    </row>
    <row r="34" spans="2:10" ht="15">
      <c r="B34" s="7"/>
      <c r="C34" s="44" t="s">
        <v>13</v>
      </c>
      <c r="D34" s="44"/>
      <c r="E34" s="44"/>
      <c r="F34" s="44"/>
      <c r="G34" s="44"/>
      <c r="H34" s="44"/>
      <c r="I34" s="45"/>
      <c r="J34" s="5"/>
    </row>
    <row r="35" spans="2:10" ht="15">
      <c r="B35" s="40" t="s">
        <v>16</v>
      </c>
      <c r="C35" s="41"/>
      <c r="D35" s="13" t="s">
        <v>17</v>
      </c>
      <c r="E35" s="13"/>
      <c r="F35" s="13" t="s">
        <v>18</v>
      </c>
      <c r="G35" s="50" t="s">
        <v>19</v>
      </c>
      <c r="H35" s="50"/>
      <c r="I35" s="14" t="s">
        <v>20</v>
      </c>
      <c r="J35" s="5"/>
    </row>
    <row r="36" spans="2:10" ht="15">
      <c r="B36" s="42"/>
      <c r="C36" s="43"/>
      <c r="D36" s="9"/>
      <c r="E36" s="9"/>
      <c r="F36" s="17"/>
      <c r="G36" s="51"/>
      <c r="H36" s="51"/>
      <c r="I36" s="15"/>
      <c r="J36" s="5"/>
    </row>
    <row r="37" spans="2:10" ht="15">
      <c r="B37" s="42"/>
      <c r="C37" s="43"/>
      <c r="D37" s="9"/>
      <c r="E37" s="9"/>
      <c r="F37" s="17"/>
      <c r="G37" s="51"/>
      <c r="H37" s="51"/>
      <c r="I37" s="15"/>
      <c r="J37" s="5"/>
    </row>
    <row r="38" spans="2:10" ht="15" thickBot="1">
      <c r="B38" s="48"/>
      <c r="C38" s="49"/>
      <c r="D38" s="10"/>
      <c r="E38" s="10"/>
      <c r="F38" s="18"/>
      <c r="G38" s="52"/>
      <c r="H38" s="52"/>
      <c r="I38" s="16"/>
      <c r="J38" s="5"/>
    </row>
    <row r="42" spans="4:5" ht="15">
      <c r="D42" s="19"/>
      <c r="E42" s="19"/>
    </row>
    <row r="43" spans="2:5" ht="15">
      <c r="B43" s="47"/>
      <c r="C43" s="47"/>
      <c r="D43" s="47"/>
      <c r="E43" s="21"/>
    </row>
    <row r="44" spans="2:5" ht="15">
      <c r="B44" s="46" t="s">
        <v>21</v>
      </c>
      <c r="C44" s="46"/>
      <c r="D44" s="46"/>
      <c r="E44" s="20"/>
    </row>
  </sheetData>
  <mergeCells count="14">
    <mergeCell ref="B44:D44"/>
    <mergeCell ref="B43:D43"/>
    <mergeCell ref="B37:C37"/>
    <mergeCell ref="B38:C38"/>
    <mergeCell ref="G35:H35"/>
    <mergeCell ref="G36:H36"/>
    <mergeCell ref="G37:H37"/>
    <mergeCell ref="G38:H38"/>
    <mergeCell ref="B4:J4"/>
    <mergeCell ref="B32:C32"/>
    <mergeCell ref="B35:C35"/>
    <mergeCell ref="B36:C36"/>
    <mergeCell ref="C33:I33"/>
    <mergeCell ref="C34:I34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2022-03-02T08:16:56Z</dcterms:modified>
  <cp:category/>
  <cp:version/>
  <cp:contentType/>
  <cp:contentStatus/>
</cp:coreProperties>
</file>