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.plackova\Desktop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 s="1"/>
  <c r="J22" i="1" s="1"/>
  <c r="H23" i="1"/>
  <c r="I23" i="1" s="1"/>
  <c r="J23" i="1" s="1"/>
  <c r="H24" i="1"/>
  <c r="I24" i="1" s="1"/>
  <c r="J24" i="1" s="1"/>
  <c r="H19" i="1" l="1"/>
  <c r="I19" i="1" s="1"/>
  <c r="J19" i="1" s="1"/>
  <c r="H20" i="1"/>
  <c r="I20" i="1" s="1"/>
  <c r="J20" i="1" s="1"/>
  <c r="H21" i="1"/>
  <c r="I21" i="1" s="1"/>
  <c r="J21" i="1" s="1"/>
  <c r="H6" i="1" l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J25" i="1" l="1"/>
  <c r="H25" i="1"/>
  <c r="I25" i="1"/>
</calcChain>
</file>

<file path=xl/sharedStrings.xml><?xml version="1.0" encoding="utf-8"?>
<sst xmlns="http://schemas.openxmlformats.org/spreadsheetml/2006/main" count="101" uniqueCount="83">
  <si>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</si>
  <si>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</si>
  <si>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</si>
  <si>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</si>
  <si>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</si>
  <si>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</si>
  <si>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</si>
  <si>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</si>
  <si>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</si>
  <si>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</si>
  <si>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</si>
  <si>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</si>
  <si>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</si>
  <si>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</si>
  <si>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</si>
  <si>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</si>
  <si>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</si>
  <si>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</si>
  <si>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</si>
  <si>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</si>
  <si>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</si>
  <si>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</si>
  <si>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</si>
  <si>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</si>
  <si>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</si>
  <si>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</si>
  <si>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</si>
  <si>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</si>
  <si>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</si>
  <si>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</si>
  <si>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</si>
  <si>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</si>
  <si>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</si>
  <si>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</si>
  <si>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A</t>
  </si>
  <si>
    <t>česká alternativa</t>
  </si>
  <si>
    <t>12.</t>
  </si>
  <si>
    <t>13.</t>
  </si>
  <si>
    <t>14.</t>
  </si>
  <si>
    <t>CF259X</t>
  </si>
  <si>
    <t>toner černý pro HP LJ Pro M404DW</t>
  </si>
  <si>
    <t>CE400X</t>
  </si>
  <si>
    <t>HP LJ 500 color MFP M570dn - black</t>
  </si>
  <si>
    <t>CE401A</t>
  </si>
  <si>
    <t>HP LJ 500 color MFP M570dn - cyan</t>
  </si>
  <si>
    <t>CE402A</t>
  </si>
  <si>
    <t>HP LJ 500 color MFP M570dn - yellow</t>
  </si>
  <si>
    <t>HP LJ 500 color MFP M570dn - magenta</t>
  </si>
  <si>
    <t>CE403A</t>
  </si>
  <si>
    <t>TN-2421</t>
  </si>
  <si>
    <t>Brother toner pro HL-L2312D, MFC-L2712D</t>
  </si>
  <si>
    <t>TN-3480</t>
  </si>
  <si>
    <t>Brother toner pro HL-L5100dn</t>
  </si>
  <si>
    <t>DR-2401</t>
  </si>
  <si>
    <t>Brother válec pro HL-L2312D</t>
  </si>
  <si>
    <t>DR-3400</t>
  </si>
  <si>
    <t>Brother válec pro HL-L5100dn</t>
  </si>
  <si>
    <t>CRG-045BK</t>
  </si>
  <si>
    <t>toner - black pro Canon i-SENSYS MF635Cx</t>
  </si>
  <si>
    <t>CRG-054BK</t>
  </si>
  <si>
    <t>toner - black pro Canon i-SENSYS MF645Cx</t>
  </si>
  <si>
    <t>CE278A</t>
  </si>
  <si>
    <t>toner - black pro HP LJ 1536mfp</t>
  </si>
  <si>
    <t>CF283X</t>
  </si>
  <si>
    <t>toner - black pro HP LJ M225</t>
  </si>
  <si>
    <t>15.</t>
  </si>
  <si>
    <t>16.</t>
  </si>
  <si>
    <t>17.</t>
  </si>
  <si>
    <t>CF230X</t>
  </si>
  <si>
    <t>toner - black pro HP LJ M227</t>
  </si>
  <si>
    <t>CE285A</t>
  </si>
  <si>
    <t>toner - black pro HP LJ P1102</t>
  </si>
  <si>
    <t>CRG-054C</t>
  </si>
  <si>
    <t>toner - magenta pro Canon i-SENSYS MF645Cx</t>
  </si>
  <si>
    <t>toner - cyan. pro Canon i-SENSYS MF645Cx</t>
  </si>
  <si>
    <t>18.</t>
  </si>
  <si>
    <t>19.</t>
  </si>
  <si>
    <t>CRG-054M</t>
  </si>
  <si>
    <t>CRG-054Y</t>
  </si>
  <si>
    <t>toner - yellow. pro Canon i-SENSYS MF645Cx</t>
  </si>
  <si>
    <t>CRG-057H</t>
  </si>
  <si>
    <t>toner -black pro Canon i-SENSYS MF443dw</t>
  </si>
  <si>
    <t>Nákup spotřebního materiálu 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</si>
</sst>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/>
    <xf numFmtId="44" fontId="10" fillId="2" borderId="0" xfId="1" applyFont="1" applyFill="1"/>
    <xf numFmtId="44" fontId="9" fillId="3" borderId="0" xfId="3" applyNumberFormat="1" applyFont="1"/>
    <xf numFmtId="44" fontId="14" fillId="3" borderId="0" xfId="3" applyNumberFormat="1" applyFont="1"/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5" totalsRowCount="1" headerRowDxfId="19" dataDxfId="18" totalsRowDxfId="17">
  <autoFilter ref="B5:J24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workbookViewId="0">
      <selection activeCell="D16" sqref="D16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32.710937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20</v>
      </c>
    </row>
    <row r="2" spans="2:11" x14ac:dyDescent="0.25">
      <c r="B2" t="s">
        <v>18</v>
      </c>
      <c r="C2" s="2" t="s">
        <v>82</v>
      </c>
    </row>
    <row r="3" spans="2:11" x14ac:dyDescent="0.25">
      <c r="C3" s="2"/>
    </row>
    <row r="4" spans="2:11" x14ac:dyDescent="0.25">
      <c r="B4" s="44" t="s">
        <v>32</v>
      </c>
      <c r="C4" s="44"/>
      <c r="D4" s="44"/>
      <c r="E4" s="44"/>
      <c r="F4" s="44"/>
      <c r="G4" s="44"/>
      <c r="H4" s="44"/>
      <c r="I4" s="44"/>
      <c r="J4" s="44"/>
    </row>
    <row r="5" spans="2:11" s="2" customFormat="1" ht="26.25" x14ac:dyDescent="0.25">
      <c r="B5" s="15" t="s">
        <v>0</v>
      </c>
      <c r="C5" s="15" t="s">
        <v>6</v>
      </c>
      <c r="D5" s="15" t="s">
        <v>7</v>
      </c>
      <c r="E5" s="15" t="s">
        <v>33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25">
      <c r="B6" s="11" t="s">
        <v>8</v>
      </c>
      <c r="C6" s="24" t="s">
        <v>39</v>
      </c>
      <c r="D6" s="30" t="s">
        <v>40</v>
      </c>
      <c r="E6" s="30" t="s">
        <v>35</v>
      </c>
      <c r="F6" s="33">
        <v>4</v>
      </c>
      <c r="G6" s="12"/>
      <c r="H6" s="13">
        <f t="shared" ref="H6:H18" si="0">F6*G6</f>
        <v>0</v>
      </c>
      <c r="I6" s="13">
        <f t="shared" ref="I6:I18" si="1">H6*0.21</f>
        <v>0</v>
      </c>
      <c r="J6" s="14">
        <f t="shared" ref="J6:J18" si="2">I6+H6</f>
        <v>0</v>
      </c>
    </row>
    <row r="7" spans="2:11" x14ac:dyDescent="0.25">
      <c r="B7" s="11" t="s">
        <v>34</v>
      </c>
      <c r="C7" s="24" t="s">
        <v>41</v>
      </c>
      <c r="D7" s="30" t="s">
        <v>42</v>
      </c>
      <c r="E7" s="30" t="s">
        <v>35</v>
      </c>
      <c r="F7" s="33">
        <v>1</v>
      </c>
      <c r="G7" s="12"/>
      <c r="H7" s="13">
        <f t="shared" si="0"/>
        <v>0</v>
      </c>
      <c r="I7" s="13">
        <f t="shared" si="1"/>
        <v>0</v>
      </c>
      <c r="J7" s="14">
        <f t="shared" si="2"/>
        <v>0</v>
      </c>
    </row>
    <row r="8" spans="2:11" x14ac:dyDescent="0.25">
      <c r="B8" s="11" t="s">
        <v>10</v>
      </c>
      <c r="C8" s="24" t="s">
        <v>43</v>
      </c>
      <c r="D8" s="30" t="s">
        <v>44</v>
      </c>
      <c r="E8" s="30" t="s">
        <v>35</v>
      </c>
      <c r="F8" s="33">
        <v>1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25">
      <c r="B9" s="11" t="s">
        <v>11</v>
      </c>
      <c r="C9" s="24" t="s">
        <v>45</v>
      </c>
      <c r="D9" s="30" t="s">
        <v>46</v>
      </c>
      <c r="E9" s="30" t="s">
        <v>35</v>
      </c>
      <c r="F9" s="33">
        <v>1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25">
      <c r="B10" s="11" t="s">
        <v>12</v>
      </c>
      <c r="C10" s="24" t="s">
        <v>48</v>
      </c>
      <c r="D10" s="30" t="s">
        <v>47</v>
      </c>
      <c r="E10" s="30" t="s">
        <v>35</v>
      </c>
      <c r="F10" s="33">
        <v>1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ht="26.25" x14ac:dyDescent="0.25">
      <c r="B11" s="11" t="s">
        <v>13</v>
      </c>
      <c r="C11" s="24" t="s">
        <v>49</v>
      </c>
      <c r="D11" s="30" t="s">
        <v>50</v>
      </c>
      <c r="E11" s="30" t="s">
        <v>35</v>
      </c>
      <c r="F11" s="33">
        <v>7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x14ac:dyDescent="0.25">
      <c r="B12" s="11" t="s">
        <v>9</v>
      </c>
      <c r="C12" s="31" t="s">
        <v>51</v>
      </c>
      <c r="D12" s="37" t="s">
        <v>52</v>
      </c>
      <c r="E12" s="30" t="s">
        <v>35</v>
      </c>
      <c r="F12" s="34">
        <v>5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25">
      <c r="B13" s="11" t="s">
        <v>14</v>
      </c>
      <c r="C13" s="31" t="s">
        <v>53</v>
      </c>
      <c r="D13" s="32" t="s">
        <v>54</v>
      </c>
      <c r="E13" s="30" t="s">
        <v>35</v>
      </c>
      <c r="F13" s="34">
        <v>3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25">
      <c r="B14" s="11" t="s">
        <v>15</v>
      </c>
      <c r="C14" s="31" t="s">
        <v>55</v>
      </c>
      <c r="D14" s="32" t="s">
        <v>56</v>
      </c>
      <c r="E14" s="30" t="s">
        <v>35</v>
      </c>
      <c r="F14" s="34">
        <v>1</v>
      </c>
      <c r="G14" s="39"/>
      <c r="H14" s="40">
        <f t="shared" si="0"/>
        <v>0</v>
      </c>
      <c r="I14" s="40">
        <f t="shared" si="1"/>
        <v>0</v>
      </c>
      <c r="J14" s="41">
        <f t="shared" si="2"/>
        <v>0</v>
      </c>
    </row>
    <row r="15" spans="2:11" ht="25.5" x14ac:dyDescent="0.25">
      <c r="B15" s="11" t="s">
        <v>16</v>
      </c>
      <c r="C15" s="31" t="s">
        <v>57</v>
      </c>
      <c r="D15" s="32" t="s">
        <v>58</v>
      </c>
      <c r="E15" s="30" t="s">
        <v>35</v>
      </c>
      <c r="F15" s="34">
        <v>4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ht="25.5" x14ac:dyDescent="0.25">
      <c r="B16" s="11" t="s">
        <v>17</v>
      </c>
      <c r="C16" s="31" t="s">
        <v>59</v>
      </c>
      <c r="D16" s="37" t="s">
        <v>60</v>
      </c>
      <c r="E16" s="30" t="s">
        <v>35</v>
      </c>
      <c r="F16" s="34">
        <v>4</v>
      </c>
      <c r="G16" s="39"/>
      <c r="H16" s="40">
        <f t="shared" si="0"/>
        <v>0</v>
      </c>
      <c r="I16" s="40">
        <f t="shared" si="1"/>
        <v>0</v>
      </c>
      <c r="J16" s="41">
        <f t="shared" si="2"/>
        <v>0</v>
      </c>
    </row>
    <row r="17" spans="2:10" x14ac:dyDescent="0.25">
      <c r="B17" s="11" t="s">
        <v>36</v>
      </c>
      <c r="C17" s="38" t="s">
        <v>61</v>
      </c>
      <c r="D17" s="37" t="s">
        <v>62</v>
      </c>
      <c r="E17" s="30" t="s">
        <v>35</v>
      </c>
      <c r="F17" s="34">
        <v>10</v>
      </c>
      <c r="G17" s="39"/>
      <c r="H17" s="40">
        <f t="shared" si="0"/>
        <v>0</v>
      </c>
      <c r="I17" s="40">
        <f t="shared" si="1"/>
        <v>0</v>
      </c>
      <c r="J17" s="41">
        <f t="shared" si="2"/>
        <v>0</v>
      </c>
    </row>
    <row r="18" spans="2:10" x14ac:dyDescent="0.25">
      <c r="B18" s="11" t="s">
        <v>37</v>
      </c>
      <c r="C18" s="24" t="s">
        <v>63</v>
      </c>
      <c r="D18" s="30" t="s">
        <v>64</v>
      </c>
      <c r="E18" s="30" t="s">
        <v>35</v>
      </c>
      <c r="F18" s="34">
        <v>2</v>
      </c>
      <c r="G18" s="12"/>
      <c r="H18" s="13">
        <f t="shared" si="0"/>
        <v>0</v>
      </c>
      <c r="I18" s="13">
        <f t="shared" si="1"/>
        <v>0</v>
      </c>
      <c r="J18" s="14">
        <f t="shared" si="2"/>
        <v>0</v>
      </c>
    </row>
    <row r="19" spans="2:10" x14ac:dyDescent="0.25">
      <c r="B19" s="11" t="s">
        <v>38</v>
      </c>
      <c r="C19" s="38" t="s">
        <v>68</v>
      </c>
      <c r="D19" s="43" t="s">
        <v>69</v>
      </c>
      <c r="E19" s="30" t="s">
        <v>35</v>
      </c>
      <c r="F19" s="34">
        <v>2</v>
      </c>
      <c r="G19" s="39"/>
      <c r="H19" s="40">
        <f t="shared" ref="H19:H24" si="3">F19*G19</f>
        <v>0</v>
      </c>
      <c r="I19" s="40">
        <f t="shared" ref="I19:I24" si="4">H19*0.21</f>
        <v>0</v>
      </c>
      <c r="J19" s="41">
        <f t="shared" ref="J19:J24" si="5">I19+H19</f>
        <v>0</v>
      </c>
    </row>
    <row r="20" spans="2:10" x14ac:dyDescent="0.25">
      <c r="B20" s="11" t="s">
        <v>65</v>
      </c>
      <c r="C20" s="38" t="s">
        <v>70</v>
      </c>
      <c r="D20" s="43" t="s">
        <v>71</v>
      </c>
      <c r="E20" s="30" t="s">
        <v>35</v>
      </c>
      <c r="F20" s="34">
        <v>3</v>
      </c>
      <c r="G20" s="39"/>
      <c r="H20" s="40">
        <f t="shared" si="3"/>
        <v>0</v>
      </c>
      <c r="I20" s="40">
        <f t="shared" si="4"/>
        <v>0</v>
      </c>
      <c r="J20" s="41">
        <f t="shared" si="5"/>
        <v>0</v>
      </c>
    </row>
    <row r="21" spans="2:10" ht="26.25" x14ac:dyDescent="0.25">
      <c r="B21" s="11" t="s">
        <v>66</v>
      </c>
      <c r="C21" s="38" t="s">
        <v>72</v>
      </c>
      <c r="D21" s="42" t="s">
        <v>74</v>
      </c>
      <c r="E21" s="30" t="s">
        <v>35</v>
      </c>
      <c r="F21" s="34">
        <v>2</v>
      </c>
      <c r="G21" s="39"/>
      <c r="H21" s="40">
        <f t="shared" si="3"/>
        <v>0</v>
      </c>
      <c r="I21" s="40">
        <f t="shared" si="4"/>
        <v>0</v>
      </c>
      <c r="J21" s="41">
        <f t="shared" si="5"/>
        <v>0</v>
      </c>
    </row>
    <row r="22" spans="2:10" ht="26.25" x14ac:dyDescent="0.25">
      <c r="B22" s="11" t="s">
        <v>67</v>
      </c>
      <c r="C22" s="31" t="s">
        <v>77</v>
      </c>
      <c r="D22" s="42" t="s">
        <v>73</v>
      </c>
      <c r="E22" s="30" t="s">
        <v>35</v>
      </c>
      <c r="F22" s="34">
        <v>2</v>
      </c>
      <c r="G22" s="39"/>
      <c r="H22" s="40">
        <f t="shared" si="3"/>
        <v>0</v>
      </c>
      <c r="I22" s="40">
        <f t="shared" si="4"/>
        <v>0</v>
      </c>
      <c r="J22" s="41">
        <f t="shared" si="5"/>
        <v>0</v>
      </c>
    </row>
    <row r="23" spans="2:10" ht="26.25" x14ac:dyDescent="0.25">
      <c r="B23" s="11" t="s">
        <v>75</v>
      </c>
      <c r="C23" s="38" t="s">
        <v>78</v>
      </c>
      <c r="D23" s="43" t="s">
        <v>79</v>
      </c>
      <c r="E23" s="30" t="s">
        <v>35</v>
      </c>
      <c r="F23" s="34">
        <v>2</v>
      </c>
      <c r="G23" s="39"/>
      <c r="H23" s="40">
        <f t="shared" si="3"/>
        <v>0</v>
      </c>
      <c r="I23" s="40">
        <f t="shared" si="4"/>
        <v>0</v>
      </c>
      <c r="J23" s="41">
        <f t="shared" si="5"/>
        <v>0</v>
      </c>
    </row>
    <row r="24" spans="2:10" ht="26.25" x14ac:dyDescent="0.25">
      <c r="B24" s="11" t="s">
        <v>76</v>
      </c>
      <c r="C24" s="31" t="s">
        <v>80</v>
      </c>
      <c r="D24" s="43" t="s">
        <v>81</v>
      </c>
      <c r="E24" s="30" t="s">
        <v>35</v>
      </c>
      <c r="F24" s="34">
        <v>2</v>
      </c>
      <c r="G24" s="39"/>
      <c r="H24" s="40">
        <f t="shared" si="3"/>
        <v>0</v>
      </c>
      <c r="I24" s="40">
        <f t="shared" si="4"/>
        <v>0</v>
      </c>
      <c r="J24" s="41">
        <f t="shared" si="5"/>
        <v>0</v>
      </c>
    </row>
    <row r="25" spans="2:10" ht="15.75" thickBot="1" x14ac:dyDescent="0.3">
      <c r="B25" s="25" t="s">
        <v>19</v>
      </c>
      <c r="C25" s="25"/>
      <c r="D25" s="25"/>
      <c r="E25" s="25"/>
      <c r="F25" s="26"/>
      <c r="G25" s="27"/>
      <c r="H25" s="28">
        <f>SUBTOTAL(109,Tabulka1[Nabídková cena bez DPH])</f>
        <v>0</v>
      </c>
      <c r="I25" s="28">
        <f>SUBTOTAL(109,Tabulka1[DPH])</f>
        <v>0</v>
      </c>
      <c r="J25" s="29">
        <f>SUBTOTAL(109,Tabulka1[Nabídková cena s DPH])</f>
        <v>0</v>
      </c>
    </row>
    <row r="26" spans="2:10" x14ac:dyDescent="0.25">
      <c r="B26" s="45" t="s">
        <v>21</v>
      </c>
      <c r="C26" s="46"/>
      <c r="D26" s="8" t="s">
        <v>25</v>
      </c>
      <c r="E26" s="8"/>
      <c r="F26" s="3"/>
      <c r="G26" s="3"/>
      <c r="H26" s="3"/>
      <c r="I26" s="4"/>
      <c r="J26" s="5"/>
    </row>
    <row r="27" spans="2:10" x14ac:dyDescent="0.25">
      <c r="B27" s="6" t="s">
        <v>24</v>
      </c>
      <c r="C27" s="51" t="s">
        <v>22</v>
      </c>
      <c r="D27" s="51"/>
      <c r="E27" s="51"/>
      <c r="F27" s="51"/>
      <c r="G27" s="51"/>
      <c r="H27" s="51"/>
      <c r="I27" s="52"/>
      <c r="J27" s="5"/>
    </row>
    <row r="28" spans="2:10" x14ac:dyDescent="0.25">
      <c r="B28" s="7"/>
      <c r="C28" s="51" t="s">
        <v>23</v>
      </c>
      <c r="D28" s="51"/>
      <c r="E28" s="51"/>
      <c r="F28" s="51"/>
      <c r="G28" s="51"/>
      <c r="H28" s="51"/>
      <c r="I28" s="52"/>
      <c r="J28" s="5"/>
    </row>
    <row r="29" spans="2:10" x14ac:dyDescent="0.25">
      <c r="B29" s="47" t="s">
        <v>26</v>
      </c>
      <c r="C29" s="48"/>
      <c r="D29" s="17" t="s">
        <v>27</v>
      </c>
      <c r="E29" s="17"/>
      <c r="F29" s="17" t="s">
        <v>28</v>
      </c>
      <c r="G29" s="57" t="s">
        <v>29</v>
      </c>
      <c r="H29" s="57"/>
      <c r="I29" s="18" t="s">
        <v>30</v>
      </c>
      <c r="J29" s="5"/>
    </row>
    <row r="30" spans="2:10" x14ac:dyDescent="0.25">
      <c r="B30" s="49"/>
      <c r="C30" s="50"/>
      <c r="D30" s="9"/>
      <c r="E30" s="9"/>
      <c r="F30" s="21"/>
      <c r="G30" s="58"/>
      <c r="H30" s="58"/>
      <c r="I30" s="19"/>
      <c r="J30" s="5"/>
    </row>
    <row r="31" spans="2:10" x14ac:dyDescent="0.25">
      <c r="B31" s="49"/>
      <c r="C31" s="50"/>
      <c r="D31" s="9"/>
      <c r="E31" s="9"/>
      <c r="F31" s="21"/>
      <c r="G31" s="58"/>
      <c r="H31" s="58"/>
      <c r="I31" s="19"/>
      <c r="J31" s="5"/>
    </row>
    <row r="32" spans="2:10" ht="15.75" thickBot="1" x14ac:dyDescent="0.3">
      <c r="B32" s="55"/>
      <c r="C32" s="56"/>
      <c r="D32" s="10"/>
      <c r="E32" s="10"/>
      <c r="F32" s="22"/>
      <c r="G32" s="59"/>
      <c r="H32" s="59"/>
      <c r="I32" s="20"/>
      <c r="J32" s="5"/>
    </row>
    <row r="36" spans="2:5" x14ac:dyDescent="0.25">
      <c r="D36" s="23"/>
      <c r="E36" s="23"/>
    </row>
    <row r="37" spans="2:5" x14ac:dyDescent="0.25">
      <c r="B37" s="54"/>
      <c r="C37" s="54"/>
      <c r="D37" s="54"/>
      <c r="E37" s="36"/>
    </row>
    <row r="38" spans="2:5" x14ac:dyDescent="0.25">
      <c r="B38" s="53" t="s">
        <v>31</v>
      </c>
      <c r="C38" s="53"/>
      <c r="D38" s="53"/>
      <c r="E38" s="35"/>
    </row>
  </sheetData>
  <mergeCells count="14">
    <mergeCell ref="B38:D38"/>
    <mergeCell ref="B37:D37"/>
    <mergeCell ref="B31:C31"/>
    <mergeCell ref="B32:C32"/>
    <mergeCell ref="G29:H29"/>
    <mergeCell ref="G30:H30"/>
    <mergeCell ref="G31:H31"/>
    <mergeCell ref="G32:H32"/>
    <mergeCell ref="B4:J4"/>
    <mergeCell ref="B26:C26"/>
    <mergeCell ref="B29:C29"/>
    <mergeCell ref="B30:C30"/>
    <mergeCell ref="C27:I27"/>
    <mergeCell ref="C28:I28"/>
  </mergeCells>
  <conditionalFormatting sqref="F6:F10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2021-06-23T08:03:29Z</dcterms:modified>
</cp:coreProperties>
</file>