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8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<sst xmlns="http://schemas.openxmlformats.org/spreadsheetml/2006/main" count="69" uniqueCount="61">
  <si>
    <t>Poř.</t>
  </si>
  <si>
    <t>Počet kusů</t>
  </si>
  <si>
    <t>Nabídková cena bez DPH</t>
  </si>
  <si>
    <t>DPH</t>
  </si>
  <si>
    <t>Nabídková cena s DPH</t>
  </si>
  <si>
    <t>Jednotková cena bez DPH</t>
  </si>
  <si>
    <t>Položka-typ</t>
  </si>
  <si>
    <t>Položka-popis</t>
  </si>
  <si>
    <t>1.</t>
  </si>
  <si>
    <t>7.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</si>
  <si>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</si>
  <si>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</si>
  <si>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</si>
  <si>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</si>
  <si>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</si>
  <si>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</si>
  <si>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</si>
  <si>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</si>
  <si>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</si>
  <si>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Zakázka:</t>
  </si>
  <si>
    <t>Celkem</t>
  </si>
  <si>
    <t>Dynamický nákupní systém pro ICT</t>
  </si>
  <si>
    <t>Seznam poddodavatelů</t>
  </si>
  <si>
    <t>Plnění zakázky nebude probíhat za použití poddodavatelů</t>
  </si>
  <si>
    <t>Plnění zakázky bude probíhat za použití následujících poddodavatelů:</t>
  </si>
  <si>
    <t>X</t>
  </si>
  <si>
    <t>označte křížkem příslušnou variantu</t>
  </si>
  <si>
    <t>název subjektu</t>
  </si>
  <si>
    <t>sídlo</t>
  </si>
  <si>
    <t>IČO</t>
  </si>
  <si>
    <t>definice části plnění</t>
  </si>
  <si>
    <t>podíl na plnění %</t>
  </si>
  <si>
    <t>podpis osoby oprávněné jednat za dodavatele</t>
  </si>
  <si>
    <t>Položkový rozpočet</t>
  </si>
  <si>
    <t>Typ / výrobce</t>
  </si>
  <si>
    <t>DR-3200</t>
  </si>
  <si>
    <t>Brother MFC-8370DN - válec</t>
  </si>
  <si>
    <t>česká alternativa</t>
  </si>
  <si>
    <t>951XL</t>
  </si>
  <si>
    <t>HP 950XL - color cartridge SADA pro HP OJ PRO 8600</t>
  </si>
  <si>
    <t>950XL</t>
  </si>
  <si>
    <t>HP 950XL - black cartridge pro HP OJ PRO 8600</t>
  </si>
  <si>
    <t>TN-3280</t>
  </si>
  <si>
    <t>Brother MFC-8370DN (8000 str.) - black</t>
  </si>
  <si>
    <t>DR-2401</t>
  </si>
  <si>
    <t>Brother válec pro HL-L2312D</t>
  </si>
  <si>
    <t>česká alternativa s čipem</t>
  </si>
  <si>
    <t>CF232A</t>
  </si>
  <si>
    <t>Válec - pro HP M227</t>
  </si>
  <si>
    <t>CE505X</t>
  </si>
  <si>
    <t>toner - black pro HP LJ P2055</t>
  </si>
  <si>
    <t>CF230X</t>
  </si>
  <si>
    <t>toner - black pro HP LJ M227</t>
  </si>
  <si>
    <t>alternativa s čipem/ ARMOR</t>
  </si>
  <si>
    <t>CF283X</t>
  </si>
  <si>
    <t>toner - black pro HP LJ M225</t>
  </si>
  <si>
    <t>CE278A</t>
  </si>
  <si>
    <t>toner - black pro HP LJ 1536mfp</t>
  </si>
  <si>
    <t>Q5949X</t>
  </si>
  <si>
    <t>toner - black pro HP LJ 1320</t>
  </si>
  <si>
    <t>Nákup spotřebního materiálu 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</si>
</sst>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11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hair"/>
    </border>
    <border>
      <left style="medium"/>
      <right style="thin"/>
      <top style="thin"/>
      <bottom style="medium"/>
    </border>
    <border>
      <left style="medium"/>
      <right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2" fillId="0" borderId="0" xfId="0" applyFont="1" applyBorder="1"/>
    <xf numFmtId="0" fontId="2" fillId="2" borderId="3" xfId="21" applyFont="1" applyBorder="1" applyAlignment="1">
      <alignment horizontal="center" vertical="center"/>
    </xf>
    <xf numFmtId="0" fontId="2" fillId="2" borderId="3" xfId="21" applyFont="1" applyBorder="1" applyAlignment="1">
      <alignment horizontal="center"/>
    </xf>
    <xf numFmtId="0" fontId="3" fillId="0" borderId="1" xfId="0" applyFont="1" applyBorder="1"/>
    <xf numFmtId="0" fontId="5" fillId="2" borderId="4" xfId="21" applyFont="1" applyBorder="1"/>
    <xf numFmtId="0" fontId="5" fillId="2" borderId="5" xfId="21" applyFont="1" applyBorder="1"/>
    <xf numFmtId="0" fontId="4" fillId="0" borderId="0" xfId="0" applyFont="1"/>
    <xf numFmtId="44" fontId="5" fillId="2" borderId="0" xfId="20" applyFont="1" applyFill="1"/>
    <xf numFmtId="44" fontId="4" fillId="3" borderId="0" xfId="22" applyNumberFormat="1" applyFont="1"/>
    <xf numFmtId="44" fontId="6" fillId="3" borderId="0" xfId="22" applyNumberFormat="1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4" xfId="0" applyFont="1" applyBorder="1"/>
    <xf numFmtId="0" fontId="7" fillId="0" borderId="6" xfId="0" applyFont="1" applyBorder="1"/>
    <xf numFmtId="0" fontId="5" fillId="2" borderId="6" xfId="21" applyFont="1" applyBorder="1" applyAlignment="1">
      <alignment horizontal="center"/>
    </xf>
    <xf numFmtId="0" fontId="5" fillId="2" borderId="7" xfId="21" applyFont="1" applyBorder="1" applyAlignment="1">
      <alignment horizontal="center"/>
    </xf>
    <xf numFmtId="49" fontId="5" fillId="2" borderId="4" xfId="21" applyNumberFormat="1" applyFont="1" applyBorder="1"/>
    <xf numFmtId="49" fontId="5" fillId="2" borderId="5" xfId="21" applyNumberFormat="1" applyFont="1" applyBorder="1"/>
    <xf numFmtId="0" fontId="0" fillId="0" borderId="0" xfId="0" applyBorder="1"/>
    <xf numFmtId="0" fontId="4" fillId="0" borderId="4" xfId="0" applyFont="1" applyBorder="1"/>
    <xf numFmtId="0" fontId="4" fillId="0" borderId="4" xfId="0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 vertical="center"/>
    </xf>
    <xf numFmtId="44" fontId="5" fillId="2" borderId="0" xfId="0" applyNumberFormat="1" applyFont="1" applyFill="1"/>
    <xf numFmtId="44" fontId="9" fillId="3" borderId="0" xfId="0" applyNumberFormat="1" applyFont="1" applyFill="1"/>
    <xf numFmtId="44" fontId="10" fillId="3" borderId="0" xfId="0" applyNumberFormat="1" applyFont="1" applyFill="1"/>
    <xf numFmtId="0" fontId="4" fillId="0" borderId="4" xfId="0" applyFont="1" applyBorder="1" applyAlignment="1">
      <alignment wrapText="1"/>
    </xf>
    <xf numFmtId="0" fontId="4" fillId="0" borderId="4" xfId="0" applyFont="1" applyBorder="1"/>
    <xf numFmtId="0" fontId="4" fillId="0" borderId="4" xfId="0" applyFont="1" applyBorder="1" applyAlignment="1">
      <alignment vertical="center" wrapText="1"/>
    </xf>
    <xf numFmtId="2" fontId="4" fillId="0" borderId="4" xfId="20" applyNumberFormat="1" applyFont="1" applyBorder="1"/>
    <xf numFmtId="2" fontId="4" fillId="0" borderId="4" xfId="20" applyNumberFormat="1" applyFont="1" applyBorder="1"/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5" fillId="2" borderId="3" xfId="21" applyFont="1" applyBorder="1" applyAlignment="1">
      <alignment horizontal="left"/>
    </xf>
    <xf numFmtId="0" fontId="5" fillId="2" borderId="4" xfId="21" applyFont="1" applyBorder="1" applyAlignment="1">
      <alignment horizontal="left"/>
    </xf>
    <xf numFmtId="0" fontId="5" fillId="2" borderId="9" xfId="21" applyFont="1" applyBorder="1" applyAlignment="1">
      <alignment horizontal="left"/>
    </xf>
    <xf numFmtId="0" fontId="5" fillId="2" borderId="5" xfId="21" applyFont="1" applyBorder="1" applyAlignment="1">
      <alignment horizontal="left"/>
    </xf>
    <xf numFmtId="0" fontId="7" fillId="0" borderId="4" xfId="0" applyFont="1" applyBorder="1" applyAlignment="1">
      <alignment/>
    </xf>
    <xf numFmtId="0" fontId="5" fillId="2" borderId="4" xfId="21" applyFont="1" applyBorder="1" applyAlignment="1">
      <alignment/>
    </xf>
    <xf numFmtId="0" fontId="5" fillId="2" borderId="5" xfId="2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40 % – Zvýraznění2" xfId="21"/>
    <cellStyle name="40 % – Zvýraznění6" xfId="22"/>
  </cellStyles>
  <dxfs count="21">
    <dxf>
      <font>
        <b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 val="0"/>
        <i val="0"/>
        <u val="none"/>
        <strike val="0"/>
        <sz val="10"/>
        <name val="Calibri"/>
        <color rgb="FF0070C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5" tint="0.5999900102615356"/>
        </patternFill>
      </fill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</dxf>
    <dxf>
      <font>
        <i val="0"/>
        <u val="none"/>
        <strike val="0"/>
        <sz val="10"/>
        <name val="Calibri"/>
        <color rgb="FF0070C0"/>
      </font>
    </dxf>
    <dxf>
      <font>
        <i val="0"/>
        <u val="none"/>
        <strike val="0"/>
        <sz val="10"/>
        <name val="Calibri"/>
      </font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</font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</font>
      <border>
        <left style="thin"/>
        <right style="thin"/>
        <top style="thin"/>
        <bottom style="thin"/>
        <vertical style="thin"/>
        <horizontal style="thin"/>
      </border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b/>
        <i val="0"/>
        <u val="none"/>
        <strike val="0"/>
        <sz val="10"/>
        <name val="Calibri"/>
        <color theme="1"/>
        <condense val="0"/>
        <extend val="0"/>
      </font>
      <alignment horizontal="general" vertical="bottom" textRotation="0" wrapText="1" shrinkToFit="1" readingOrder="0"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B5:J17" totalsRowCount="1" headerRowDxfId="19" dataDxfId="18" totalsRowDxfId="17">
  <autoFilter ref="B5:J16"/>
  <tableColumns count="9">
    <tableColumn id="1" name="Poř." dataDxfId="16" totalsRowLabel="Celkem" totalsRowDxfId="8"/>
    <tableColumn id="2" name="Položka-typ" dataDxfId="15" totalsRowDxfId="7"/>
    <tableColumn id="3" name="Položka-popis" dataDxfId="14" totalsRowDxfId="6"/>
    <tableColumn id="9" name="Typ / výrobce" totalsRowDxfId="5"/>
    <tableColumn id="4" name="Počet kusů" dataDxfId="13" totalsRowDxfId="4"/>
    <tableColumn id="5" name="Jednotková cena bez DPH" dataDxfId="12" totalsRowDxfId="3"/>
    <tableColumn id="6" name="Nabídková cena bez DPH" dataDxfId="11" totalsRowFunction="sum" totalsRowDxfId="2">
      <calculatedColumnFormula>F6*G6</calculatedColumnFormula>
    </tableColumn>
    <tableColumn id="7" name="DPH" dataDxfId="10" totalsRowFunction="sum" totalsRowDxfId="1">
      <calculatedColumnFormula>H6*0.21</calculatedColumnFormula>
    </tableColumn>
    <tableColumn id="8" name="Nabídková cena s DPH" dataDxfId="9" totalsRowFunction="sum" totalsRowDxfId="0">
      <calculatedColumnFormula>I6+H6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"/>
  <sheetViews>
    <sheetView tabSelected="1" workbookViewId="0" topLeftCell="A1">
      <selection activeCell="G6" sqref="G6:G16"/>
    </sheetView>
  </sheetViews>
  <sheetFormatPr defaultColWidth="9.140625" defaultRowHeight="15"/>
  <cols>
    <col min="1" max="1" width="3.7109375" style="0" customWidth="1"/>
    <col min="2" max="2" width="9.28125" style="0" customWidth="1"/>
    <col min="3" max="3" width="13.57421875" style="0" customWidth="1"/>
    <col min="4" max="4" width="32.7109375" style="0" customWidth="1"/>
    <col min="5" max="5" width="25.57421875" style="0" customWidth="1"/>
    <col min="6" max="6" width="10.28125" style="0" customWidth="1"/>
    <col min="7" max="7" width="12.421875" style="0" customWidth="1"/>
    <col min="8" max="8" width="15.57421875" style="0" customWidth="1"/>
    <col min="9" max="9" width="14.57421875" style="0" customWidth="1"/>
    <col min="10" max="10" width="13.28125" style="2" customWidth="1"/>
  </cols>
  <sheetData>
    <row r="1" ht="15">
      <c r="B1" s="2" t="s">
        <v>21</v>
      </c>
    </row>
    <row r="2" spans="2:3" ht="15">
      <c r="B2" t="s">
        <v>19</v>
      </c>
      <c r="C2" s="2" t="s">
        <v>60</v>
      </c>
    </row>
    <row r="3" ht="15">
      <c r="C3" s="2"/>
    </row>
    <row r="4" spans="2:10" ht="15">
      <c r="B4" s="48" t="s">
        <v>33</v>
      </c>
      <c r="C4" s="48"/>
      <c r="D4" s="48"/>
      <c r="E4" s="48"/>
      <c r="F4" s="48"/>
      <c r="G4" s="48"/>
      <c r="H4" s="48"/>
      <c r="I4" s="48"/>
      <c r="J4" s="48"/>
    </row>
    <row r="5" spans="2:11" s="2" customFormat="1" ht="26.25">
      <c r="B5" s="15" t="s">
        <v>0</v>
      </c>
      <c r="C5" s="15" t="s">
        <v>6</v>
      </c>
      <c r="D5" s="15" t="s">
        <v>7</v>
      </c>
      <c r="E5" s="15" t="s">
        <v>34</v>
      </c>
      <c r="F5" s="16" t="s">
        <v>1</v>
      </c>
      <c r="G5" s="15" t="s">
        <v>5</v>
      </c>
      <c r="H5" s="15" t="s">
        <v>2</v>
      </c>
      <c r="I5" s="15" t="s">
        <v>3</v>
      </c>
      <c r="J5" s="15" t="s">
        <v>4</v>
      </c>
      <c r="K5" s="1"/>
    </row>
    <row r="6" spans="2:10" ht="15">
      <c r="B6" s="11" t="s">
        <v>8</v>
      </c>
      <c r="C6" s="24" t="s">
        <v>35</v>
      </c>
      <c r="D6" s="31" t="s">
        <v>36</v>
      </c>
      <c r="E6" s="31" t="s">
        <v>37</v>
      </c>
      <c r="F6" s="34">
        <v>2</v>
      </c>
      <c r="G6" s="12"/>
      <c r="H6" s="13">
        <f>F6*G6</f>
        <v>0</v>
      </c>
      <c r="I6" s="13">
        <f>H6*0.21</f>
        <v>0</v>
      </c>
      <c r="J6" s="14">
        <f>I6+H6</f>
        <v>0</v>
      </c>
    </row>
    <row r="7" spans="2:10" ht="26.25">
      <c r="B7" s="11" t="s">
        <v>10</v>
      </c>
      <c r="C7" s="24" t="s">
        <v>38</v>
      </c>
      <c r="D7" s="31" t="s">
        <v>39</v>
      </c>
      <c r="E7" s="31" t="s">
        <v>46</v>
      </c>
      <c r="F7" s="34">
        <v>2</v>
      </c>
      <c r="G7" s="12"/>
      <c r="H7" s="13">
        <f aca="true" t="shared" si="0" ref="H7:H16">F7*G7</f>
        <v>0</v>
      </c>
      <c r="I7" s="13">
        <f aca="true" t="shared" si="1" ref="I7:I16">H7*0.21</f>
        <v>0</v>
      </c>
      <c r="J7" s="14">
        <f aca="true" t="shared" si="2" ref="J7:J16">I7+H7</f>
        <v>0</v>
      </c>
    </row>
    <row r="8" spans="2:10" ht="26.25">
      <c r="B8" s="11" t="s">
        <v>11</v>
      </c>
      <c r="C8" s="24" t="s">
        <v>40</v>
      </c>
      <c r="D8" s="31" t="s">
        <v>41</v>
      </c>
      <c r="E8" s="31" t="s">
        <v>46</v>
      </c>
      <c r="F8" s="34">
        <v>1</v>
      </c>
      <c r="G8" s="12"/>
      <c r="H8" s="13">
        <f t="shared" si="0"/>
        <v>0</v>
      </c>
      <c r="I8" s="13">
        <f t="shared" si="1"/>
        <v>0</v>
      </c>
      <c r="J8" s="14">
        <f t="shared" si="2"/>
        <v>0</v>
      </c>
    </row>
    <row r="9" spans="2:10" ht="15">
      <c r="B9" s="11" t="s">
        <v>12</v>
      </c>
      <c r="C9" s="24" t="s">
        <v>42</v>
      </c>
      <c r="D9" s="31" t="s">
        <v>43</v>
      </c>
      <c r="E9" s="31" t="s">
        <v>37</v>
      </c>
      <c r="F9" s="34">
        <v>1</v>
      </c>
      <c r="G9" s="12"/>
      <c r="H9" s="13">
        <f t="shared" si="0"/>
        <v>0</v>
      </c>
      <c r="I9" s="13">
        <f t="shared" si="1"/>
        <v>0</v>
      </c>
      <c r="J9" s="14">
        <f t="shared" si="2"/>
        <v>0</v>
      </c>
    </row>
    <row r="10" spans="2:10" ht="15">
      <c r="B10" s="11" t="s">
        <v>13</v>
      </c>
      <c r="C10" s="25" t="s">
        <v>44</v>
      </c>
      <c r="D10" s="31" t="s">
        <v>45</v>
      </c>
      <c r="E10" s="31" t="s">
        <v>37</v>
      </c>
      <c r="F10" s="34">
        <v>3</v>
      </c>
      <c r="G10" s="12"/>
      <c r="H10" s="13">
        <f t="shared" si="0"/>
        <v>0</v>
      </c>
      <c r="I10" s="13">
        <f t="shared" si="1"/>
        <v>0</v>
      </c>
      <c r="J10" s="14">
        <f t="shared" si="2"/>
        <v>0</v>
      </c>
    </row>
    <row r="11" spans="2:10" ht="15">
      <c r="B11" s="11" t="s">
        <v>14</v>
      </c>
      <c r="C11" s="24" t="s">
        <v>47</v>
      </c>
      <c r="D11" s="31" t="s">
        <v>48</v>
      </c>
      <c r="E11" s="31" t="s">
        <v>37</v>
      </c>
      <c r="F11" s="34">
        <v>3</v>
      </c>
      <c r="G11" s="12"/>
      <c r="H11" s="13">
        <f t="shared" si="0"/>
        <v>0</v>
      </c>
      <c r="I11" s="13">
        <f t="shared" si="1"/>
        <v>0</v>
      </c>
      <c r="J11" s="14">
        <f t="shared" si="2"/>
        <v>0</v>
      </c>
    </row>
    <row r="12" spans="2:10" ht="15">
      <c r="B12" s="11" t="s">
        <v>9</v>
      </c>
      <c r="C12" s="32" t="s">
        <v>49</v>
      </c>
      <c r="D12" s="38" t="s">
        <v>50</v>
      </c>
      <c r="E12" s="31" t="s">
        <v>46</v>
      </c>
      <c r="F12" s="35">
        <v>3</v>
      </c>
      <c r="G12" s="12"/>
      <c r="H12" s="13">
        <f t="shared" si="0"/>
        <v>0</v>
      </c>
      <c r="I12" s="13">
        <f t="shared" si="1"/>
        <v>0</v>
      </c>
      <c r="J12" s="14">
        <f t="shared" si="2"/>
        <v>0</v>
      </c>
    </row>
    <row r="13" spans="2:10" ht="15">
      <c r="B13" s="11" t="s">
        <v>15</v>
      </c>
      <c r="C13" s="32" t="s">
        <v>51</v>
      </c>
      <c r="D13" s="33" t="s">
        <v>52</v>
      </c>
      <c r="E13" s="31" t="s">
        <v>53</v>
      </c>
      <c r="F13" s="35">
        <v>5</v>
      </c>
      <c r="G13" s="12"/>
      <c r="H13" s="13">
        <f t="shared" si="0"/>
        <v>0</v>
      </c>
      <c r="I13" s="13">
        <f t="shared" si="1"/>
        <v>0</v>
      </c>
      <c r="J13" s="14">
        <f t="shared" si="2"/>
        <v>0</v>
      </c>
    </row>
    <row r="14" spans="2:10" ht="15">
      <c r="B14" s="11" t="s">
        <v>16</v>
      </c>
      <c r="C14" s="32" t="s">
        <v>54</v>
      </c>
      <c r="D14" s="33" t="s">
        <v>55</v>
      </c>
      <c r="E14" s="31" t="s">
        <v>46</v>
      </c>
      <c r="F14" s="35">
        <v>6</v>
      </c>
      <c r="G14" s="12"/>
      <c r="H14" s="13">
        <f t="shared" si="0"/>
        <v>0</v>
      </c>
      <c r="I14" s="13">
        <f t="shared" si="1"/>
        <v>0</v>
      </c>
      <c r="J14" s="14">
        <f t="shared" si="2"/>
        <v>0</v>
      </c>
    </row>
    <row r="15" spans="2:10" ht="15">
      <c r="B15" s="11" t="s">
        <v>17</v>
      </c>
      <c r="C15" s="24" t="s">
        <v>56</v>
      </c>
      <c r="D15" s="31" t="s">
        <v>57</v>
      </c>
      <c r="E15" s="31" t="s">
        <v>46</v>
      </c>
      <c r="F15" s="34">
        <v>4</v>
      </c>
      <c r="G15" s="12"/>
      <c r="H15" s="13">
        <f t="shared" si="0"/>
        <v>0</v>
      </c>
      <c r="I15" s="13">
        <f t="shared" si="1"/>
        <v>0</v>
      </c>
      <c r="J15" s="14">
        <f t="shared" si="2"/>
        <v>0</v>
      </c>
    </row>
    <row r="16" spans="2:10" ht="15">
      <c r="B16" s="11" t="s">
        <v>18</v>
      </c>
      <c r="C16" s="24" t="s">
        <v>58</v>
      </c>
      <c r="D16" s="24" t="s">
        <v>59</v>
      </c>
      <c r="E16" s="31" t="s">
        <v>46</v>
      </c>
      <c r="F16" s="34">
        <v>2</v>
      </c>
      <c r="G16" s="12"/>
      <c r="H16" s="13">
        <f t="shared" si="0"/>
        <v>0</v>
      </c>
      <c r="I16" s="13">
        <f t="shared" si="1"/>
        <v>0</v>
      </c>
      <c r="J16" s="14">
        <f t="shared" si="2"/>
        <v>0</v>
      </c>
    </row>
    <row r="17" spans="2:10" ht="15.75" thickBot="1">
      <c r="B17" s="26" t="s">
        <v>20</v>
      </c>
      <c r="C17" s="26"/>
      <c r="D17" s="26"/>
      <c r="E17" s="26"/>
      <c r="F17" s="27"/>
      <c r="G17" s="28"/>
      <c r="H17" s="29">
        <f>SUBTOTAL(109,[Nabídková cena bez DPH])</f>
        <v>0</v>
      </c>
      <c r="I17" s="29">
        <f>SUBTOTAL(109,[DPH])</f>
        <v>0</v>
      </c>
      <c r="J17" s="30">
        <f>SUBTOTAL(109,[Nabídková cena s DPH])</f>
        <v>0</v>
      </c>
    </row>
    <row r="18" spans="2:10" ht="15">
      <c r="B18" s="49" t="s">
        <v>22</v>
      </c>
      <c r="C18" s="50"/>
      <c r="D18" s="8" t="s">
        <v>26</v>
      </c>
      <c r="E18" s="8"/>
      <c r="F18" s="3"/>
      <c r="G18" s="3"/>
      <c r="H18" s="3"/>
      <c r="I18" s="4"/>
      <c r="J18" s="5"/>
    </row>
    <row r="19" spans="2:10" ht="15">
      <c r="B19" s="6" t="s">
        <v>25</v>
      </c>
      <c r="C19" s="53" t="s">
        <v>23</v>
      </c>
      <c r="D19" s="53"/>
      <c r="E19" s="53"/>
      <c r="F19" s="53"/>
      <c r="G19" s="53"/>
      <c r="H19" s="53"/>
      <c r="I19" s="54"/>
      <c r="J19" s="5"/>
    </row>
    <row r="20" spans="2:10" ht="15">
      <c r="B20" s="7"/>
      <c r="C20" s="53" t="s">
        <v>24</v>
      </c>
      <c r="D20" s="53"/>
      <c r="E20" s="53"/>
      <c r="F20" s="53"/>
      <c r="G20" s="53"/>
      <c r="H20" s="53"/>
      <c r="I20" s="54"/>
      <c r="J20" s="5"/>
    </row>
    <row r="21" spans="2:10" ht="15">
      <c r="B21" s="51" t="s">
        <v>27</v>
      </c>
      <c r="C21" s="52"/>
      <c r="D21" s="17" t="s">
        <v>28</v>
      </c>
      <c r="E21" s="17"/>
      <c r="F21" s="17" t="s">
        <v>29</v>
      </c>
      <c r="G21" s="45" t="s">
        <v>30</v>
      </c>
      <c r="H21" s="45"/>
      <c r="I21" s="18" t="s">
        <v>31</v>
      </c>
      <c r="J21" s="5"/>
    </row>
    <row r="22" spans="2:10" ht="15">
      <c r="B22" s="41"/>
      <c r="C22" s="42"/>
      <c r="D22" s="9"/>
      <c r="E22" s="9"/>
      <c r="F22" s="21"/>
      <c r="G22" s="46"/>
      <c r="H22" s="46"/>
      <c r="I22" s="19"/>
      <c r="J22" s="5"/>
    </row>
    <row r="23" spans="2:10" ht="15">
      <c r="B23" s="41"/>
      <c r="C23" s="42"/>
      <c r="D23" s="9"/>
      <c r="E23" s="9"/>
      <c r="F23" s="21"/>
      <c r="G23" s="46"/>
      <c r="H23" s="46"/>
      <c r="I23" s="19"/>
      <c r="J23" s="5"/>
    </row>
    <row r="24" spans="2:10" ht="15.75" thickBot="1">
      <c r="B24" s="43"/>
      <c r="C24" s="44"/>
      <c r="D24" s="10"/>
      <c r="E24" s="10"/>
      <c r="F24" s="22"/>
      <c r="G24" s="47"/>
      <c r="H24" s="47"/>
      <c r="I24" s="20"/>
      <c r="J24" s="5"/>
    </row>
    <row r="28" spans="4:5" ht="15">
      <c r="D28" s="23"/>
      <c r="E28" s="23"/>
    </row>
    <row r="29" spans="2:5" ht="15">
      <c r="B29" s="40"/>
      <c r="C29" s="40"/>
      <c r="D29" s="40"/>
      <c r="E29" s="37"/>
    </row>
    <row r="30" spans="2:5" ht="15">
      <c r="B30" s="39" t="s">
        <v>32</v>
      </c>
      <c r="C30" s="39"/>
      <c r="D30" s="39"/>
      <c r="E30" s="36"/>
    </row>
  </sheetData>
  <mergeCells count="14">
    <mergeCell ref="B4:J4"/>
    <mergeCell ref="B18:C18"/>
    <mergeCell ref="B21:C21"/>
    <mergeCell ref="B22:C22"/>
    <mergeCell ref="C19:I19"/>
    <mergeCell ref="C20:I20"/>
    <mergeCell ref="B30:D30"/>
    <mergeCell ref="B29:D29"/>
    <mergeCell ref="B23:C23"/>
    <mergeCell ref="B24:C24"/>
    <mergeCell ref="G21:H21"/>
    <mergeCell ref="G22:H22"/>
    <mergeCell ref="G23:H23"/>
    <mergeCell ref="G24:H24"/>
  </mergeCells>
  <conditionalFormatting sqref="F6:F10 F15:F16">
    <cfRule type="cellIs" priority="1" dxfId="20" operator="lessThan">
      <formula>MIN($K6:$O6)</formula>
    </cfRule>
  </conditionalFormatting>
  <printOptions/>
  <pageMargins left="0.7" right="0.7" top="0.787401575" bottom="0.787401575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Jarema Jiří</dc:creator>
  <cp:keywords/>
  <dc:description/>
  <cp:lastModifiedBy>Hercigová Nikola</cp:lastModifiedBy>
  <cp:lastPrinted>2018-09-26T09:35:45Z</cp:lastPrinted>
  <dcterms:created xsi:type="dcterms:W3CDTF">2018-09-24T12:46:32Z</dcterms:created>
  <dcterms:modified xsi:type="dcterms:W3CDTF">2021-03-10T11:20:42Z</dcterms:modified>
  <cp:category/>
  <cp:version/>
  <cp:contentType/>
  <cp:contentStatus/>
</cp:coreProperties>
</file>