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<sst xmlns="http://schemas.openxmlformats.org/spreadsheetml/2006/main" count="82" uniqueCount="64">
  <si>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</si>
  <si>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</si>
  <si>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</si>
  <si>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</si>
  <si>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</si>
  <si>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</si>
  <si>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</si>
  <si>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</si>
  <si>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</si>
  <si>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</si>
  <si>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</si>
  <si>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</si>
  <si>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</si>
  <si>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</si>
  <si>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</si>
  <si>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</si>
  <si>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</si>
  <si>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</si>
  <si>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</si>
  <si>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</si>
  <si>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</si>
  <si>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</si>
  <si>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</si>
  <si>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</si>
  <si>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</si>
  <si>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</si>
  <si>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</si>
  <si>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</si>
  <si>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</si>
  <si>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</si>
  <si>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</si>
  <si>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</si>
  <si>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</si>
  <si>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</si>
  <si>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</si>
  <si>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C13T34664010</t>
  </si>
  <si>
    <t>Epson 34 multipack</t>
  </si>
  <si>
    <t>originální</t>
  </si>
  <si>
    <t>TN-2421</t>
  </si>
  <si>
    <t>Brother toner pro HL-L2312D</t>
  </si>
  <si>
    <t>česká alternativa s čipem</t>
  </si>
  <si>
    <t>Q2613X</t>
  </si>
  <si>
    <t>Toner HP LJ 1300</t>
  </si>
  <si>
    <t>CE278A</t>
  </si>
  <si>
    <t>Toner HP LJ 1536 MFP</t>
  </si>
  <si>
    <t>Toner HP LJ P1102</t>
  </si>
  <si>
    <t>CE285A</t>
  </si>
  <si>
    <t>CRG-045BK</t>
  </si>
  <si>
    <t>CRG-045C</t>
  </si>
  <si>
    <t>CRG-045M</t>
  </si>
  <si>
    <t>CRG-045Y</t>
  </si>
  <si>
    <t>Toner Canon i-Sensys MF635Cx</t>
  </si>
  <si>
    <t>12.</t>
  </si>
  <si>
    <t>13.</t>
  </si>
  <si>
    <t>14.</t>
  </si>
  <si>
    <t>15.</t>
  </si>
  <si>
    <t>CRG-054BK</t>
  </si>
  <si>
    <t>CRG-054C</t>
  </si>
  <si>
    <t>CRG-054M</t>
  </si>
  <si>
    <t>CRG-054Y</t>
  </si>
  <si>
    <t>Toner Canon i-Sensys MF645Cx</t>
  </si>
  <si>
    <t>TN-2120</t>
  </si>
  <si>
    <t>Brother DCP-7040 - black</t>
  </si>
  <si>
    <t>Nákup spotřebního materiálu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</si>
</sst>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4" fontId="5" fillId="0" borderId="0" xfId="20" applyFont="1"/>
    <xf numFmtId="44" fontId="4" fillId="0" borderId="0" xfId="0" applyNumberFormat="1" applyFont="1"/>
    <xf numFmtId="44" fontId="6" fillId="0" borderId="0" xfId="0" applyNumberFormat="1" applyFont="1"/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22" totalsRowCount="1" headerRowDxfId="19" dataDxfId="18" totalsRowDxfId="17">
  <autoFilter ref="B5:J21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workbookViewId="0" topLeftCell="A1">
      <selection activeCell="G6" sqref="G6:G19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63</v>
      </c>
    </row>
    <row r="3" ht="15">
      <c r="C3" s="2"/>
    </row>
    <row r="4" spans="2:10" ht="15">
      <c r="B4" s="53" t="s">
        <v>33</v>
      </c>
      <c r="C4" s="53"/>
      <c r="D4" s="53"/>
      <c r="E4" s="53"/>
      <c r="F4" s="53"/>
      <c r="G4" s="53"/>
      <c r="H4" s="53"/>
      <c r="I4" s="53"/>
      <c r="J4" s="53"/>
    </row>
    <row r="5" spans="2:11" s="2" customFormat="1" ht="26.25">
      <c r="B5" s="15" t="s">
        <v>0</v>
      </c>
      <c r="C5" s="15" t="s">
        <v>6</v>
      </c>
      <c r="D5" s="15" t="s">
        <v>7</v>
      </c>
      <c r="E5" s="15" t="s">
        <v>34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4" t="s">
        <v>35</v>
      </c>
      <c r="D6" s="31" t="s">
        <v>36</v>
      </c>
      <c r="E6" s="31" t="s">
        <v>37</v>
      </c>
      <c r="F6" s="36">
        <v>1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15">
      <c r="B7" s="11" t="s">
        <v>10</v>
      </c>
      <c r="C7" s="24" t="s">
        <v>38</v>
      </c>
      <c r="D7" s="31" t="s">
        <v>39</v>
      </c>
      <c r="E7" s="31" t="s">
        <v>40</v>
      </c>
      <c r="F7" s="36">
        <v>14</v>
      </c>
      <c r="G7" s="12"/>
      <c r="H7" s="13">
        <f aca="true" t="shared" si="0" ref="H7:H20">F7*G7</f>
        <v>0</v>
      </c>
      <c r="I7" s="13">
        <f aca="true" t="shared" si="1" ref="I7:I20">H7*0.21</f>
        <v>0</v>
      </c>
      <c r="J7" s="14">
        <f aca="true" t="shared" si="2" ref="J7:J20">I7+H7</f>
        <v>0</v>
      </c>
    </row>
    <row r="8" spans="2:10" ht="15">
      <c r="B8" s="11" t="s">
        <v>11</v>
      </c>
      <c r="C8" s="24" t="s">
        <v>41</v>
      </c>
      <c r="D8" s="31" t="s">
        <v>42</v>
      </c>
      <c r="E8" s="31" t="s">
        <v>40</v>
      </c>
      <c r="F8" s="36">
        <v>4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12</v>
      </c>
      <c r="C9" s="24" t="s">
        <v>43</v>
      </c>
      <c r="D9" s="31" t="s">
        <v>44</v>
      </c>
      <c r="E9" s="31" t="s">
        <v>40</v>
      </c>
      <c r="F9" s="36">
        <v>12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13</v>
      </c>
      <c r="C10" s="25" t="s">
        <v>46</v>
      </c>
      <c r="D10" s="31" t="s">
        <v>45</v>
      </c>
      <c r="E10" s="31" t="s">
        <v>40</v>
      </c>
      <c r="F10" s="36">
        <v>2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14</v>
      </c>
      <c r="C11" s="24" t="s">
        <v>47</v>
      </c>
      <c r="D11" s="31" t="s">
        <v>51</v>
      </c>
      <c r="E11" s="31" t="s">
        <v>40</v>
      </c>
      <c r="F11" s="36">
        <v>6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0" ht="15">
      <c r="B12" s="11" t="s">
        <v>9</v>
      </c>
      <c r="C12" s="33" t="s">
        <v>48</v>
      </c>
      <c r="D12" s="34" t="s">
        <v>51</v>
      </c>
      <c r="E12" s="31" t="s">
        <v>40</v>
      </c>
      <c r="F12" s="37">
        <v>4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0" ht="15">
      <c r="B13" s="11" t="s">
        <v>15</v>
      </c>
      <c r="C13" s="33" t="s">
        <v>49</v>
      </c>
      <c r="D13" s="34" t="s">
        <v>51</v>
      </c>
      <c r="E13" s="31" t="s">
        <v>40</v>
      </c>
      <c r="F13" s="37">
        <v>5</v>
      </c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0" ht="15">
      <c r="B14" s="11" t="s">
        <v>16</v>
      </c>
      <c r="C14" s="35" t="s">
        <v>50</v>
      </c>
      <c r="D14" s="34" t="s">
        <v>51</v>
      </c>
      <c r="E14" s="31" t="s">
        <v>40</v>
      </c>
      <c r="F14" s="37">
        <v>5</v>
      </c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4" t="s">
        <v>56</v>
      </c>
      <c r="D15" s="31" t="s">
        <v>60</v>
      </c>
      <c r="E15" s="31" t="s">
        <v>40</v>
      </c>
      <c r="F15" s="36">
        <v>5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24" t="s">
        <v>57</v>
      </c>
      <c r="D16" s="24" t="s">
        <v>60</v>
      </c>
      <c r="E16" s="31" t="s">
        <v>40</v>
      </c>
      <c r="F16" s="36">
        <v>1</v>
      </c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">
      <c r="B17" s="11" t="s">
        <v>52</v>
      </c>
      <c r="C17" s="24" t="s">
        <v>58</v>
      </c>
      <c r="D17" s="24" t="s">
        <v>60</v>
      </c>
      <c r="E17" s="31" t="s">
        <v>40</v>
      </c>
      <c r="F17" s="36">
        <v>1</v>
      </c>
      <c r="G17" s="12"/>
      <c r="H17" s="13">
        <f>F17*G17</f>
        <v>0</v>
      </c>
      <c r="I17" s="13">
        <f>H17*0.21</f>
        <v>0</v>
      </c>
      <c r="J17" s="14">
        <f>I17+H17</f>
        <v>0</v>
      </c>
    </row>
    <row r="18" spans="2:10" ht="15">
      <c r="B18" s="11" t="s">
        <v>53</v>
      </c>
      <c r="C18" s="24" t="s">
        <v>59</v>
      </c>
      <c r="D18" s="24" t="s">
        <v>60</v>
      </c>
      <c r="E18" s="31" t="s">
        <v>40</v>
      </c>
      <c r="F18" s="36">
        <v>2</v>
      </c>
      <c r="G18" s="12"/>
      <c r="H18" s="13">
        <f>F18*G18</f>
        <v>0</v>
      </c>
      <c r="I18" s="13">
        <f>H18*0.21</f>
        <v>0</v>
      </c>
      <c r="J18" s="14">
        <f>I18+H18</f>
        <v>0</v>
      </c>
    </row>
    <row r="19" spans="2:10" ht="15">
      <c r="B19" s="11" t="s">
        <v>54</v>
      </c>
      <c r="C19" s="24" t="s">
        <v>61</v>
      </c>
      <c r="D19" s="24" t="s">
        <v>62</v>
      </c>
      <c r="E19" s="31" t="s">
        <v>40</v>
      </c>
      <c r="F19" s="36">
        <v>2</v>
      </c>
      <c r="G19" s="12"/>
      <c r="H19" s="13">
        <f>F19*G19</f>
        <v>0</v>
      </c>
      <c r="I19" s="13">
        <f>H19*0.21</f>
        <v>0</v>
      </c>
      <c r="J19" s="14">
        <f>I19+H19</f>
        <v>0</v>
      </c>
    </row>
    <row r="20" spans="2:10" ht="15">
      <c r="B20" s="11" t="s">
        <v>55</v>
      </c>
      <c r="C20" s="24"/>
      <c r="D20" s="24"/>
      <c r="E20" s="31"/>
      <c r="F20" s="32"/>
      <c r="G20" s="12"/>
      <c r="H20" s="13">
        <f t="shared" si="0"/>
        <v>0</v>
      </c>
      <c r="I20" s="13">
        <f t="shared" si="1"/>
        <v>0</v>
      </c>
      <c r="J20" s="14">
        <f t="shared" si="2"/>
        <v>0</v>
      </c>
    </row>
    <row r="21" spans="2:10" ht="15">
      <c r="B21" s="26"/>
      <c r="C21" s="35"/>
      <c r="D21" s="35"/>
      <c r="E21" s="31"/>
      <c r="F21" s="40"/>
      <c r="G21" s="41"/>
      <c r="H21" s="42">
        <f>F21*G21</f>
        <v>0</v>
      </c>
      <c r="I21" s="42">
        <f>H21*0.21</f>
        <v>0</v>
      </c>
      <c r="J21" s="43">
        <f>I21+H21</f>
        <v>0</v>
      </c>
    </row>
    <row r="22" spans="2:10" ht="15.75" thickBot="1">
      <c r="B22" s="26" t="s">
        <v>20</v>
      </c>
      <c r="C22" s="26"/>
      <c r="D22" s="26"/>
      <c r="E22" s="26"/>
      <c r="F22" s="27"/>
      <c r="G22" s="28"/>
      <c r="H22" s="29">
        <f>SUBTOTAL(109,[Nabídková cena bez DPH])</f>
        <v>0</v>
      </c>
      <c r="I22" s="29">
        <f>SUBTOTAL(109,[DPH])</f>
        <v>0</v>
      </c>
      <c r="J22" s="30">
        <f>SUBTOTAL(109,[Nabídková cena s DPH])</f>
        <v>0</v>
      </c>
    </row>
    <row r="23" spans="2:10" ht="15">
      <c r="B23" s="54" t="s">
        <v>22</v>
      </c>
      <c r="C23" s="55"/>
      <c r="D23" s="8" t="s">
        <v>26</v>
      </c>
      <c r="E23" s="8"/>
      <c r="F23" s="3"/>
      <c r="G23" s="3"/>
      <c r="H23" s="3"/>
      <c r="I23" s="4"/>
      <c r="J23" s="5"/>
    </row>
    <row r="24" spans="2:10" ht="15">
      <c r="B24" s="6" t="s">
        <v>25</v>
      </c>
      <c r="C24" s="58" t="s">
        <v>23</v>
      </c>
      <c r="D24" s="58"/>
      <c r="E24" s="58"/>
      <c r="F24" s="58"/>
      <c r="G24" s="58"/>
      <c r="H24" s="58"/>
      <c r="I24" s="59"/>
      <c r="J24" s="5"/>
    </row>
    <row r="25" spans="2:10" ht="15">
      <c r="B25" s="7"/>
      <c r="C25" s="58" t="s">
        <v>24</v>
      </c>
      <c r="D25" s="58"/>
      <c r="E25" s="58"/>
      <c r="F25" s="58"/>
      <c r="G25" s="58"/>
      <c r="H25" s="58"/>
      <c r="I25" s="59"/>
      <c r="J25" s="5"/>
    </row>
    <row r="26" spans="2:10" ht="15">
      <c r="B26" s="56" t="s">
        <v>27</v>
      </c>
      <c r="C26" s="57"/>
      <c r="D26" s="17" t="s">
        <v>28</v>
      </c>
      <c r="E26" s="17"/>
      <c r="F26" s="17" t="s">
        <v>29</v>
      </c>
      <c r="G26" s="50" t="s">
        <v>30</v>
      </c>
      <c r="H26" s="50"/>
      <c r="I26" s="18" t="s">
        <v>31</v>
      </c>
      <c r="J26" s="5"/>
    </row>
    <row r="27" spans="2:10" ht="15">
      <c r="B27" s="46"/>
      <c r="C27" s="47"/>
      <c r="D27" s="9"/>
      <c r="E27" s="9"/>
      <c r="F27" s="21"/>
      <c r="G27" s="51"/>
      <c r="H27" s="51"/>
      <c r="I27" s="19"/>
      <c r="J27" s="5"/>
    </row>
    <row r="28" spans="2:10" ht="15">
      <c r="B28" s="46"/>
      <c r="C28" s="47"/>
      <c r="D28" s="9"/>
      <c r="E28" s="9"/>
      <c r="F28" s="21"/>
      <c r="G28" s="51"/>
      <c r="H28" s="51"/>
      <c r="I28" s="19"/>
      <c r="J28" s="5"/>
    </row>
    <row r="29" spans="2:10" ht="15.75" thickBot="1">
      <c r="B29" s="48"/>
      <c r="C29" s="49"/>
      <c r="D29" s="10"/>
      <c r="E29" s="10"/>
      <c r="F29" s="22"/>
      <c r="G29" s="52"/>
      <c r="H29" s="52"/>
      <c r="I29" s="20"/>
      <c r="J29" s="5"/>
    </row>
    <row r="33" spans="4:5" ht="15">
      <c r="D33" s="23"/>
      <c r="E33" s="23"/>
    </row>
    <row r="34" spans="2:5" ht="15">
      <c r="B34" s="45"/>
      <c r="C34" s="45"/>
      <c r="D34" s="45"/>
      <c r="E34" s="39"/>
    </row>
    <row r="35" spans="2:5" ht="15">
      <c r="B35" s="44" t="s">
        <v>32</v>
      </c>
      <c r="C35" s="44"/>
      <c r="D35" s="44"/>
      <c r="E35" s="38"/>
    </row>
  </sheetData>
  <mergeCells count="14">
    <mergeCell ref="B4:J4"/>
    <mergeCell ref="B23:C23"/>
    <mergeCell ref="B26:C26"/>
    <mergeCell ref="B27:C27"/>
    <mergeCell ref="C24:I24"/>
    <mergeCell ref="C25:I25"/>
    <mergeCell ref="B35:D35"/>
    <mergeCell ref="B34:D34"/>
    <mergeCell ref="B28:C28"/>
    <mergeCell ref="B29:C29"/>
    <mergeCell ref="G26:H26"/>
    <mergeCell ref="G27:H27"/>
    <mergeCell ref="G28:H28"/>
    <mergeCell ref="G29:H29"/>
  </mergeCells>
  <conditionalFormatting sqref="F6:F10 F15:F19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2021-02-03T12:38:29Z</dcterms:modified>
  <cp:category/>
  <cp:version/>
  <cp:contentType/>
  <cp:contentStatus/>
</cp:coreProperties>
</file>