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67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<sst xmlns="http://schemas.openxmlformats.org/spreadsheetml/2006/main" count="53" uniqueCount="42">
  <si>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Monitory a projektory</t>
  </si>
  <si>
    <t>SRV, PC, NAS, NVR ks</t>
  </si>
  <si>
    <t>spoj ks</t>
  </si>
  <si>
    <t>switch ks</t>
  </si>
  <si>
    <t>vnější kamery otočné ks</t>
  </si>
  <si>
    <t>vnější kamery statické ks</t>
  </si>
  <si>
    <t>vnitřní kamery ks</t>
  </si>
  <si>
    <t>kamery Panomera</t>
  </si>
  <si>
    <t>Zobrazovací technika (Monitory, projektory, plátna)</t>
  </si>
  <si>
    <t>Výpočetní technika (servery, PC, NAS, NVR)</t>
  </si>
  <si>
    <t>Technika přenosu (spoje)</t>
  </si>
  <si>
    <t>Aktivní a pasivní prvky (switche, routery)</t>
  </si>
  <si>
    <t>Kamery - vnější otočné</t>
  </si>
  <si>
    <t>Kamery - vnější statické</t>
  </si>
  <si>
    <t>Kamery - vnitřní</t>
  </si>
  <si>
    <t>Kamery -  Panomera</t>
  </si>
  <si>
    <t>Cena za ks, bez DPH</t>
  </si>
  <si>
    <t>Cena za ks, s DPH</t>
  </si>
  <si>
    <t>Cena celkem s DPH</t>
  </si>
  <si>
    <t>Cena celkem bez DPH</t>
  </si>
  <si>
    <t>Revizní prohlídka (čl. 2 odst. 1 Smlouvy)</t>
  </si>
  <si>
    <t>Kontrolní prohlídka (čl. 2 odst. 2 Smlouvy)</t>
  </si>
  <si>
    <t>Cena bez DPH</t>
  </si>
  <si>
    <t>Cena s DPH</t>
  </si>
  <si>
    <t>Doprava včetně času stráveného na cestě/výjezd (čl. 3 odst. 6 Smlouvy)</t>
  </si>
  <si>
    <t>Servisní technik/hod (čl. 3 odst. 5 Smlouvy)</t>
  </si>
  <si>
    <t>Ceník jednotkových sazeb (čl. 2 odst. 6 Smlouvy)</t>
  </si>
  <si>
    <t>Ceník servisní podpory MKDS</t>
  </si>
  <si>
    <t>Měsíční paušál (čl. 2 odst. 3 až 5 Smlouvy)</t>
  </si>
  <si>
    <t>Typ zařízení</t>
  </si>
  <si>
    <t>CELKEM</t>
  </si>
  <si>
    <t>Počet kusů celkem*</t>
  </si>
  <si>
    <t>* počet zařízení v době uzavření smlouvy</t>
  </si>
  <si>
    <t>Revizní prohlídky</t>
  </si>
  <si>
    <t>Kontrolní prohlídky</t>
  </si>
  <si>
    <t>Měsíční paušál</t>
  </si>
  <si>
    <t>Servis</t>
  </si>
  <si>
    <t>Doprava</t>
  </si>
  <si>
    <t>koef.</t>
  </si>
  <si>
    <t>Celková nabídková cena</t>
  </si>
  <si>
    <t>Výpočet celkové nabídkové ceny**</t>
  </si>
  <si>
    <t>** celková nabídková cena je vypočtena jako předpokládané plnění za 4 roky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</si>
</sst>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>
        <color rgb="FF7F7F7F"/>
      </right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1" applyNumberFormat="0" applyAlignment="0" applyProtection="0"/>
    <xf numFmtId="0" fontId="10" fillId="3" borderId="1" applyNumberFormat="0" applyAlignment="0" applyProtection="0"/>
    <xf numFmtId="0" fontId="0" fillId="4" borderId="0" applyNumberFormat="0" applyBorder="0" applyAlignment="0" applyProtection="0"/>
  </cellStyleXfs>
  <cellXfs count="70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4" borderId="5" xfId="22" applyFont="1" applyBorder="1" applyAlignment="1">
      <alignment horizontal="center" vertical="center" wrapText="1"/>
    </xf>
    <xf numFmtId="0" fontId="8" fillId="4" borderId="4" xfId="22" applyFont="1" applyBorder="1" applyAlignment="1">
      <alignment horizontal="center" vertical="center" wrapText="1"/>
    </xf>
    <xf numFmtId="0" fontId="8" fillId="4" borderId="5" xfId="22" applyFont="1" applyBorder="1" applyAlignment="1">
      <alignment horizontal="center" vertical="center" wrapText="1"/>
    </xf>
    <xf numFmtId="0" fontId="12" fillId="2" borderId="6" xfId="20" applyFont="1" applyBorder="1" applyAlignment="1">
      <alignment horizontal="center" vertical="center" wrapText="1"/>
    </xf>
    <xf numFmtId="0" fontId="5" fillId="4" borderId="6" xfId="22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11" fillId="2" borderId="6" xfId="20" applyNumberFormat="1" applyFont="1" applyBorder="1" applyAlignment="1">
      <alignment horizontal="center" vertical="center" wrapText="1"/>
    </xf>
    <xf numFmtId="4" fontId="5" fillId="4" borderId="4" xfId="22" applyNumberFormat="1" applyFont="1" applyBorder="1" applyAlignment="1">
      <alignment horizontal="center" vertical="center" wrapText="1"/>
    </xf>
    <xf numFmtId="4" fontId="5" fillId="4" borderId="5" xfId="22" applyNumberFormat="1" applyFont="1" applyBorder="1" applyAlignment="1">
      <alignment horizontal="center" vertical="center" wrapText="1"/>
    </xf>
    <xf numFmtId="4" fontId="13" fillId="3" borderId="7" xfId="21" applyNumberFormat="1" applyFont="1" applyBorder="1" applyAlignment="1">
      <alignment horizontal="center" vertical="center" wrapText="1"/>
    </xf>
    <xf numFmtId="4" fontId="13" fillId="3" borderId="8" xfId="2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/>
    <xf numFmtId="8" fontId="8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8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8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11" fillId="2" borderId="4" xfId="20" applyNumberFormat="1" applyFont="1" applyBorder="1" applyAlignment="1">
      <alignment horizontal="center" vertical="center"/>
    </xf>
    <xf numFmtId="0" fontId="12" fillId="2" borderId="9" xfId="20" applyFont="1" applyBorder="1" applyAlignment="1">
      <alignment horizontal="center" vertical="center" wrapText="1"/>
    </xf>
    <xf numFmtId="0" fontId="13" fillId="3" borderId="10" xfId="21" applyFont="1" applyBorder="1" applyAlignment="1">
      <alignment horizontal="center" vertical="center" wrapText="1"/>
    </xf>
    <xf numFmtId="4" fontId="13" fillId="3" borderId="5" xfId="21" applyNumberFormat="1" applyFont="1" applyBorder="1" applyAlignment="1">
      <alignment horizontal="center" vertical="center"/>
    </xf>
    <xf numFmtId="4" fontId="11" fillId="2" borderId="11" xfId="20" applyNumberFormat="1" applyFont="1" applyBorder="1" applyAlignment="1">
      <alignment horizontal="center" vertical="center"/>
    </xf>
    <xf numFmtId="4" fontId="13" fillId="3" borderId="12" xfId="2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4" borderId="13" xfId="22" applyFont="1" applyBorder="1" applyAlignment="1">
      <alignment horizontal="center" vertical="center" wrapText="1"/>
    </xf>
    <xf numFmtId="0" fontId="8" fillId="4" borderId="14" xfId="22" applyFont="1" applyBorder="1" applyAlignment="1">
      <alignment horizontal="center" vertical="center" wrapText="1"/>
    </xf>
    <xf numFmtId="0" fontId="8" fillId="4" borderId="15" xfId="22" applyFont="1" applyBorder="1" applyAlignment="1">
      <alignment horizontal="center" vertical="center" wrapText="1"/>
    </xf>
    <xf numFmtId="0" fontId="8" fillId="4" borderId="16" xfId="22" applyFont="1" applyBorder="1" applyAlignment="1">
      <alignment horizontal="center" vertical="center" wrapText="1"/>
    </xf>
    <xf numFmtId="0" fontId="13" fillId="3" borderId="17" xfId="21" applyFont="1" applyBorder="1" applyAlignment="1">
      <alignment horizontal="center" vertical="center" wrapText="1"/>
    </xf>
    <xf numFmtId="0" fontId="13" fillId="3" borderId="18" xfId="21" applyFont="1" applyBorder="1" applyAlignment="1">
      <alignment horizontal="center" vertical="center" wrapText="1"/>
    </xf>
    <xf numFmtId="164" fontId="13" fillId="3" borderId="17" xfId="21" applyNumberFormat="1" applyFont="1" applyBorder="1" applyAlignment="1">
      <alignment horizontal="center" vertical="center" wrapText="1"/>
    </xf>
    <xf numFmtId="164" fontId="13" fillId="3" borderId="19" xfId="2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4" borderId="23" xfId="22" applyFont="1" applyBorder="1" applyAlignment="1">
      <alignment horizontal="center" vertical="center" wrapText="1"/>
    </xf>
    <xf numFmtId="0" fontId="5" fillId="4" borderId="24" xfId="22" applyFont="1" applyBorder="1" applyAlignment="1">
      <alignment horizontal="center" vertical="center" wrapText="1"/>
    </xf>
    <xf numFmtId="0" fontId="8" fillId="4" borderId="20" xfId="22" applyFont="1" applyBorder="1" applyAlignment="1">
      <alignment horizontal="center" vertical="center" wrapText="1"/>
    </xf>
    <xf numFmtId="0" fontId="8" fillId="4" borderId="25" xfId="22" applyFont="1" applyBorder="1" applyAlignment="1">
      <alignment horizontal="center" vertical="center" wrapText="1"/>
    </xf>
    <xf numFmtId="0" fontId="8" fillId="4" borderId="26" xfId="22" applyFont="1" applyBorder="1"/>
    <xf numFmtId="0" fontId="8" fillId="4" borderId="9" xfId="22" applyFont="1" applyBorder="1" applyAlignment="1">
      <alignment horizontal="center"/>
    </xf>
    <xf numFmtId="0" fontId="5" fillId="4" borderId="6" xfId="22" applyFont="1" applyBorder="1"/>
    <xf numFmtId="0" fontId="5" fillId="4" borderId="4" xfId="22" applyFont="1" applyBorder="1" applyAlignment="1">
      <alignment horizontal="center"/>
    </xf>
    <xf numFmtId="0" fontId="8" fillId="4" borderId="10" xfId="22" applyFont="1" applyBorder="1" applyAlignment="1">
      <alignment horizontal="center"/>
    </xf>
    <xf numFmtId="4" fontId="5" fillId="4" borderId="5" xfId="22" applyNumberFormat="1" applyFont="1" applyBorder="1" applyAlignment="1">
      <alignment horizontal="center"/>
    </xf>
    <xf numFmtId="4" fontId="5" fillId="4" borderId="4" xfId="22" applyNumberFormat="1" applyFont="1" applyBorder="1" applyAlignment="1">
      <alignment horizontal="center"/>
    </xf>
    <xf numFmtId="0" fontId="8" fillId="4" borderId="9" xfId="22" applyFont="1" applyBorder="1" applyAlignment="1">
      <alignment horizontal="center"/>
    </xf>
    <xf numFmtId="0" fontId="15" fillId="3" borderId="27" xfId="21" applyFont="1" applyBorder="1" applyAlignment="1">
      <alignment horizontal="left"/>
    </xf>
    <xf numFmtId="0" fontId="15" fillId="3" borderId="11" xfId="21" applyFont="1" applyBorder="1" applyAlignment="1">
      <alignment horizontal="left"/>
    </xf>
    <xf numFmtId="4" fontId="15" fillId="3" borderId="11" xfId="21" applyNumberFormat="1" applyFont="1" applyBorder="1" applyAlignment="1">
      <alignment horizontal="center"/>
    </xf>
    <xf numFmtId="4" fontId="15" fillId="3" borderId="12" xfId="2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4" borderId="17" xfId="22" applyFont="1" applyBorder="1" applyAlignment="1">
      <alignment horizontal="left" vertical="center" wrapText="1"/>
    </xf>
    <xf numFmtId="0" fontId="5" fillId="4" borderId="28" xfId="22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  <cellStyle name="Výpočet" xfId="21"/>
    <cellStyle name="40 % – Zvýraznění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 topLeftCell="A1">
      <selection activeCell="H21" sqref="H21"/>
    </sheetView>
  </sheetViews>
  <sheetFormatPr defaultColWidth="9.140625" defaultRowHeight="15"/>
  <cols>
    <col min="1" max="1" width="27.421875" style="7" customWidth="1"/>
    <col min="2" max="2" width="8.28125" style="7" customWidth="1"/>
    <col min="3" max="14" width="11.140625" style="7" customWidth="1"/>
    <col min="15" max="16384" width="9.140625" style="7" customWidth="1"/>
  </cols>
  <sheetData>
    <row r="1" spans="1:14" ht="26.2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1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15">
      <c r="A3" s="39" t="s">
        <v>29</v>
      </c>
      <c r="B3" s="41" t="s">
        <v>31</v>
      </c>
      <c r="C3" s="47" t="s">
        <v>20</v>
      </c>
      <c r="D3" s="48"/>
      <c r="E3" s="48"/>
      <c r="F3" s="49"/>
      <c r="G3" s="47" t="s">
        <v>21</v>
      </c>
      <c r="H3" s="48"/>
      <c r="I3" s="48"/>
      <c r="J3" s="49"/>
      <c r="K3" s="47" t="s">
        <v>28</v>
      </c>
      <c r="L3" s="48"/>
      <c r="M3" s="48"/>
      <c r="N3" s="49"/>
      <c r="O3" s="14"/>
      <c r="P3" s="14"/>
    </row>
    <row r="4" spans="1:16" s="8" customFormat="1" ht="25.5">
      <c r="A4" s="40"/>
      <c r="B4" s="42"/>
      <c r="C4" s="12" t="s">
        <v>16</v>
      </c>
      <c r="D4" s="10" t="s">
        <v>17</v>
      </c>
      <c r="E4" s="10" t="s">
        <v>19</v>
      </c>
      <c r="F4" s="11" t="s">
        <v>18</v>
      </c>
      <c r="G4" s="12" t="s">
        <v>16</v>
      </c>
      <c r="H4" s="10" t="s">
        <v>17</v>
      </c>
      <c r="I4" s="10" t="s">
        <v>19</v>
      </c>
      <c r="J4" s="11" t="s">
        <v>18</v>
      </c>
      <c r="K4" s="12" t="s">
        <v>16</v>
      </c>
      <c r="L4" s="10" t="s">
        <v>17</v>
      </c>
      <c r="M4" s="10" t="s">
        <v>19</v>
      </c>
      <c r="N4" s="11" t="s">
        <v>18</v>
      </c>
      <c r="O4" s="15"/>
      <c r="P4" s="15"/>
    </row>
    <row r="5" spans="1:16" s="6" customFormat="1" ht="25.5">
      <c r="A5" s="13" t="s">
        <v>8</v>
      </c>
      <c r="B5" s="9">
        <v>21</v>
      </c>
      <c r="C5" s="16"/>
      <c r="D5" s="17">
        <f>C5*1.21</f>
        <v>0</v>
      </c>
      <c r="E5" s="17">
        <f>B5*C5</f>
        <v>0</v>
      </c>
      <c r="F5" s="18">
        <f>B5*D5</f>
        <v>0</v>
      </c>
      <c r="G5" s="16"/>
      <c r="H5" s="17">
        <f aca="true" t="shared" si="0" ref="H5:H12">G5*1.21</f>
        <v>0</v>
      </c>
      <c r="I5" s="17">
        <f>B5*G5</f>
        <v>0</v>
      </c>
      <c r="J5" s="18">
        <f>B5*H5</f>
        <v>0</v>
      </c>
      <c r="K5" s="16"/>
      <c r="L5" s="17">
        <f aca="true" t="shared" si="1" ref="L5:L12">K5*1.21</f>
        <v>0</v>
      </c>
      <c r="M5" s="17">
        <f>B5*K5</f>
        <v>0</v>
      </c>
      <c r="N5" s="18">
        <f aca="true" t="shared" si="2" ref="N5:N12">J5*L5</f>
        <v>0</v>
      </c>
      <c r="O5" s="14"/>
      <c r="P5" s="14"/>
    </row>
    <row r="6" spans="1:16" ht="25.5">
      <c r="A6" s="13" t="s">
        <v>9</v>
      </c>
      <c r="B6" s="9">
        <v>21</v>
      </c>
      <c r="C6" s="16"/>
      <c r="D6" s="17">
        <f aca="true" t="shared" si="3" ref="D6:D12">C6*1.21</f>
        <v>0</v>
      </c>
      <c r="E6" s="17">
        <f>B6*C6</f>
        <v>0</v>
      </c>
      <c r="F6" s="18">
        <f aca="true" t="shared" si="4" ref="F6:F12">B6*D6</f>
        <v>0</v>
      </c>
      <c r="G6" s="16"/>
      <c r="H6" s="17">
        <f t="shared" si="0"/>
        <v>0</v>
      </c>
      <c r="I6" s="17">
        <f aca="true" t="shared" si="5" ref="I6:I12">B6*G6</f>
        <v>0</v>
      </c>
      <c r="J6" s="18">
        <f aca="true" t="shared" si="6" ref="J6:J12">B6*H6</f>
        <v>0</v>
      </c>
      <c r="K6" s="16"/>
      <c r="L6" s="17">
        <f t="shared" si="1"/>
        <v>0</v>
      </c>
      <c r="M6" s="17">
        <f aca="true" t="shared" si="7" ref="M6:M12">B6*K6</f>
        <v>0</v>
      </c>
      <c r="N6" s="18">
        <f t="shared" si="2"/>
        <v>0</v>
      </c>
      <c r="O6" s="14"/>
      <c r="P6" s="14"/>
    </row>
    <row r="7" spans="1:16" ht="15">
      <c r="A7" s="13" t="s">
        <v>10</v>
      </c>
      <c r="B7" s="9">
        <v>160</v>
      </c>
      <c r="C7" s="16"/>
      <c r="D7" s="17">
        <f t="shared" si="3"/>
        <v>0</v>
      </c>
      <c r="E7" s="17">
        <f aca="true" t="shared" si="8" ref="E7:E12">B7*C7</f>
        <v>0</v>
      </c>
      <c r="F7" s="18">
        <f t="shared" si="4"/>
        <v>0</v>
      </c>
      <c r="G7" s="16"/>
      <c r="H7" s="17">
        <f t="shared" si="0"/>
        <v>0</v>
      </c>
      <c r="I7" s="17">
        <f t="shared" si="5"/>
        <v>0</v>
      </c>
      <c r="J7" s="18">
        <f t="shared" si="6"/>
        <v>0</v>
      </c>
      <c r="K7" s="16"/>
      <c r="L7" s="17">
        <f t="shared" si="1"/>
        <v>0</v>
      </c>
      <c r="M7" s="17">
        <f t="shared" si="7"/>
        <v>0</v>
      </c>
      <c r="N7" s="18">
        <f t="shared" si="2"/>
        <v>0</v>
      </c>
      <c r="O7" s="14"/>
      <c r="P7" s="14"/>
    </row>
    <row r="8" spans="1:16" ht="25.5">
      <c r="A8" s="13" t="s">
        <v>11</v>
      </c>
      <c r="B8" s="9">
        <v>65</v>
      </c>
      <c r="C8" s="16"/>
      <c r="D8" s="17">
        <f t="shared" si="3"/>
        <v>0</v>
      </c>
      <c r="E8" s="17">
        <f t="shared" si="8"/>
        <v>0</v>
      </c>
      <c r="F8" s="18">
        <f t="shared" si="4"/>
        <v>0</v>
      </c>
      <c r="G8" s="16"/>
      <c r="H8" s="17">
        <f t="shared" si="0"/>
        <v>0</v>
      </c>
      <c r="I8" s="17">
        <f t="shared" si="5"/>
        <v>0</v>
      </c>
      <c r="J8" s="18">
        <f t="shared" si="6"/>
        <v>0</v>
      </c>
      <c r="K8" s="16"/>
      <c r="L8" s="17">
        <f t="shared" si="1"/>
        <v>0</v>
      </c>
      <c r="M8" s="17">
        <f t="shared" si="7"/>
        <v>0</v>
      </c>
      <c r="N8" s="18">
        <f t="shared" si="2"/>
        <v>0</v>
      </c>
      <c r="O8" s="14"/>
      <c r="P8" s="14"/>
    </row>
    <row r="9" spans="1:16" ht="15">
      <c r="A9" s="13" t="s">
        <v>12</v>
      </c>
      <c r="B9" s="9">
        <v>19</v>
      </c>
      <c r="C9" s="16"/>
      <c r="D9" s="17">
        <f t="shared" si="3"/>
        <v>0</v>
      </c>
      <c r="E9" s="17">
        <f t="shared" si="8"/>
        <v>0</v>
      </c>
      <c r="F9" s="18">
        <f t="shared" si="4"/>
        <v>0</v>
      </c>
      <c r="G9" s="16"/>
      <c r="H9" s="17">
        <f t="shared" si="0"/>
        <v>0</v>
      </c>
      <c r="I9" s="17">
        <f t="shared" si="5"/>
        <v>0</v>
      </c>
      <c r="J9" s="18">
        <f t="shared" si="6"/>
        <v>0</v>
      </c>
      <c r="K9" s="16"/>
      <c r="L9" s="17">
        <f t="shared" si="1"/>
        <v>0</v>
      </c>
      <c r="M9" s="17">
        <f t="shared" si="7"/>
        <v>0</v>
      </c>
      <c r="N9" s="18">
        <f t="shared" si="2"/>
        <v>0</v>
      </c>
      <c r="O9" s="14"/>
      <c r="P9" s="14"/>
    </row>
    <row r="10" spans="1:16" ht="15">
      <c r="A10" s="13" t="s">
        <v>13</v>
      </c>
      <c r="B10" s="9">
        <v>145</v>
      </c>
      <c r="C10" s="16"/>
      <c r="D10" s="17">
        <f t="shared" si="3"/>
        <v>0</v>
      </c>
      <c r="E10" s="17">
        <f t="shared" si="8"/>
        <v>0</v>
      </c>
      <c r="F10" s="18">
        <f t="shared" si="4"/>
        <v>0</v>
      </c>
      <c r="G10" s="16"/>
      <c r="H10" s="17">
        <f t="shared" si="0"/>
        <v>0</v>
      </c>
      <c r="I10" s="17">
        <f t="shared" si="5"/>
        <v>0</v>
      </c>
      <c r="J10" s="18">
        <f t="shared" si="6"/>
        <v>0</v>
      </c>
      <c r="K10" s="16"/>
      <c r="L10" s="17">
        <f t="shared" si="1"/>
        <v>0</v>
      </c>
      <c r="M10" s="17">
        <f t="shared" si="7"/>
        <v>0</v>
      </c>
      <c r="N10" s="18">
        <f t="shared" si="2"/>
        <v>0</v>
      </c>
      <c r="O10" s="14"/>
      <c r="P10" s="14"/>
    </row>
    <row r="11" spans="1:16" ht="15">
      <c r="A11" s="13" t="s">
        <v>14</v>
      </c>
      <c r="B11" s="9">
        <v>88</v>
      </c>
      <c r="C11" s="16"/>
      <c r="D11" s="17">
        <f t="shared" si="3"/>
        <v>0</v>
      </c>
      <c r="E11" s="17">
        <f t="shared" si="8"/>
        <v>0</v>
      </c>
      <c r="F11" s="18">
        <f t="shared" si="4"/>
        <v>0</v>
      </c>
      <c r="G11" s="16"/>
      <c r="H11" s="17">
        <f t="shared" si="0"/>
        <v>0</v>
      </c>
      <c r="I11" s="17">
        <f t="shared" si="5"/>
        <v>0</v>
      </c>
      <c r="J11" s="18">
        <f t="shared" si="6"/>
        <v>0</v>
      </c>
      <c r="K11" s="16"/>
      <c r="L11" s="17">
        <f t="shared" si="1"/>
        <v>0</v>
      </c>
      <c r="M11" s="17">
        <f t="shared" si="7"/>
        <v>0</v>
      </c>
      <c r="N11" s="18">
        <f t="shared" si="2"/>
        <v>0</v>
      </c>
      <c r="O11" s="14"/>
      <c r="P11" s="14"/>
    </row>
    <row r="12" spans="1:16" ht="15">
      <c r="A12" s="13" t="s">
        <v>15</v>
      </c>
      <c r="B12" s="9">
        <v>6</v>
      </c>
      <c r="C12" s="16"/>
      <c r="D12" s="17">
        <f t="shared" si="3"/>
        <v>0</v>
      </c>
      <c r="E12" s="17">
        <f t="shared" si="8"/>
        <v>0</v>
      </c>
      <c r="F12" s="18">
        <f t="shared" si="4"/>
        <v>0</v>
      </c>
      <c r="G12" s="16"/>
      <c r="H12" s="17">
        <f t="shared" si="0"/>
        <v>0</v>
      </c>
      <c r="I12" s="17">
        <f t="shared" si="5"/>
        <v>0</v>
      </c>
      <c r="J12" s="18">
        <f t="shared" si="6"/>
        <v>0</v>
      </c>
      <c r="K12" s="16"/>
      <c r="L12" s="17">
        <f t="shared" si="1"/>
        <v>0</v>
      </c>
      <c r="M12" s="17">
        <f t="shared" si="7"/>
        <v>0</v>
      </c>
      <c r="N12" s="18">
        <f t="shared" si="2"/>
        <v>0</v>
      </c>
      <c r="O12" s="14"/>
      <c r="P12" s="14"/>
    </row>
    <row r="13" spans="1:16" ht="15.75" thickBot="1">
      <c r="A13" s="43"/>
      <c r="B13" s="44"/>
      <c r="C13" s="45" t="s">
        <v>30</v>
      </c>
      <c r="D13" s="46"/>
      <c r="E13" s="19">
        <f>SUM(E5:E12)</f>
        <v>0</v>
      </c>
      <c r="F13" s="20">
        <f>SUM(F5:F12)</f>
        <v>0</v>
      </c>
      <c r="G13" s="45" t="s">
        <v>30</v>
      </c>
      <c r="H13" s="46"/>
      <c r="I13" s="19">
        <f>SUM(I5:I12)</f>
        <v>0</v>
      </c>
      <c r="J13" s="20">
        <f>SUM(J5:J12)</f>
        <v>0</v>
      </c>
      <c r="K13" s="45" t="s">
        <v>30</v>
      </c>
      <c r="L13" s="46"/>
      <c r="M13" s="19">
        <f>SUM(M5:M12)</f>
        <v>0</v>
      </c>
      <c r="N13" s="20">
        <f>SUM(N5:N12)</f>
        <v>0</v>
      </c>
      <c r="O13" s="14"/>
      <c r="P13" s="14"/>
    </row>
    <row r="14" spans="1:23" ht="15.75" thickBot="1">
      <c r="A14" s="21"/>
      <c r="B14" s="21"/>
      <c r="C14" s="21"/>
      <c r="D14" s="21"/>
      <c r="E14" s="21"/>
      <c r="F14" s="21"/>
      <c r="G14" s="21"/>
      <c r="H14" s="22"/>
      <c r="I14" s="22"/>
      <c r="J14" s="23"/>
      <c r="K14" s="22"/>
      <c r="L14" s="22"/>
      <c r="M14" s="22"/>
      <c r="N14" s="23"/>
      <c r="O14" s="14"/>
      <c r="P14" s="24"/>
      <c r="Q14" s="5"/>
      <c r="R14" s="5"/>
      <c r="S14" s="5"/>
      <c r="T14" s="5"/>
      <c r="U14" s="5"/>
      <c r="V14" s="5"/>
      <c r="W14" s="5"/>
    </row>
    <row r="15" spans="1:16" ht="25.5">
      <c r="A15" s="52" t="s">
        <v>26</v>
      </c>
      <c r="B15" s="53"/>
      <c r="C15" s="32" t="s">
        <v>22</v>
      </c>
      <c r="D15" s="33" t="s">
        <v>23</v>
      </c>
      <c r="E15" s="22"/>
      <c r="F15" s="22"/>
      <c r="G15" s="25"/>
      <c r="H15" s="26"/>
      <c r="I15" s="26"/>
      <c r="J15" s="27"/>
      <c r="K15" s="26"/>
      <c r="L15" s="26"/>
      <c r="M15" s="26"/>
      <c r="N15" s="27"/>
      <c r="O15" s="14"/>
      <c r="P15" s="14"/>
    </row>
    <row r="16" spans="1:16" ht="15">
      <c r="A16" s="50" t="s">
        <v>25</v>
      </c>
      <c r="B16" s="51"/>
      <c r="C16" s="31"/>
      <c r="D16" s="34">
        <f>C16*1.21</f>
        <v>0</v>
      </c>
      <c r="E16" s="28"/>
      <c r="F16" s="28"/>
      <c r="G16" s="28"/>
      <c r="H16" s="22"/>
      <c r="I16" s="22"/>
      <c r="J16" s="29"/>
      <c r="K16" s="22"/>
      <c r="L16" s="22"/>
      <c r="M16" s="22"/>
      <c r="N16" s="29"/>
      <c r="O16" s="14"/>
      <c r="P16" s="14"/>
    </row>
    <row r="17" spans="1:16" ht="24.75" customHeight="1" thickBot="1">
      <c r="A17" s="68" t="s">
        <v>24</v>
      </c>
      <c r="B17" s="69"/>
      <c r="C17" s="35"/>
      <c r="D17" s="36">
        <f>C17*1.21</f>
        <v>0</v>
      </c>
      <c r="E17" s="28"/>
      <c r="F17" s="28"/>
      <c r="G17" s="28"/>
      <c r="H17" s="22"/>
      <c r="I17" s="22"/>
      <c r="J17" s="29"/>
      <c r="K17" s="22"/>
      <c r="L17" s="22"/>
      <c r="M17" s="22"/>
      <c r="N17" s="29"/>
      <c r="O17" s="14"/>
      <c r="P17" s="14"/>
    </row>
    <row r="18" spans="1:16" ht="15">
      <c r="A18" s="37"/>
      <c r="B18" s="37"/>
      <c r="C18" s="37"/>
      <c r="D18" s="37"/>
      <c r="E18" s="37"/>
      <c r="F18" s="37"/>
      <c r="G18" s="37"/>
      <c r="H18" s="37"/>
      <c r="I18" s="30"/>
      <c r="J18" s="30"/>
      <c r="K18" s="14"/>
      <c r="L18" s="14"/>
      <c r="M18" s="14"/>
      <c r="N18" s="30"/>
      <c r="O18" s="14"/>
      <c r="P18" s="14"/>
    </row>
    <row r="19" spans="1:16" ht="15">
      <c r="A19" s="37" t="s">
        <v>32</v>
      </c>
      <c r="B19" s="37"/>
      <c r="C19" s="37"/>
      <c r="D19" s="37"/>
      <c r="E19" s="37"/>
      <c r="F19" s="37"/>
      <c r="G19" s="37"/>
      <c r="H19" s="37"/>
      <c r="I19" s="30"/>
      <c r="J19" s="30"/>
      <c r="K19" s="14"/>
      <c r="L19" s="14"/>
      <c r="M19" s="14"/>
      <c r="N19" s="30"/>
      <c r="O19" s="14"/>
      <c r="P19" s="14"/>
    </row>
    <row r="20" ht="15.75" thickBot="1"/>
    <row r="21" spans="1:4" ht="15">
      <c r="A21" s="54" t="s">
        <v>40</v>
      </c>
      <c r="B21" s="55" t="s">
        <v>38</v>
      </c>
      <c r="C21" s="61" t="s">
        <v>22</v>
      </c>
      <c r="D21" s="58"/>
    </row>
    <row r="22" spans="1:4" ht="15">
      <c r="A22" s="56" t="s">
        <v>33</v>
      </c>
      <c r="B22" s="57">
        <v>2</v>
      </c>
      <c r="C22" s="60">
        <f>B22*E13</f>
        <v>0</v>
      </c>
      <c r="D22" s="59"/>
    </row>
    <row r="23" spans="1:4" ht="15">
      <c r="A23" s="56" t="s">
        <v>34</v>
      </c>
      <c r="B23" s="57">
        <v>8</v>
      </c>
      <c r="C23" s="60">
        <f>B23*I13</f>
        <v>0</v>
      </c>
      <c r="D23" s="59"/>
    </row>
    <row r="24" spans="1:4" ht="15">
      <c r="A24" s="56" t="s">
        <v>35</v>
      </c>
      <c r="B24" s="57">
        <f>12*4</f>
        <v>48</v>
      </c>
      <c r="C24" s="60">
        <f>B24*M13</f>
        <v>0</v>
      </c>
      <c r="D24" s="59"/>
    </row>
    <row r="25" spans="1:4" ht="15">
      <c r="A25" s="56" t="s">
        <v>36</v>
      </c>
      <c r="B25" s="57">
        <v>20</v>
      </c>
      <c r="C25" s="60">
        <f>B25*C16</f>
        <v>0</v>
      </c>
      <c r="D25" s="59"/>
    </row>
    <row r="26" spans="1:4" ht="15">
      <c r="A26" s="56" t="s">
        <v>37</v>
      </c>
      <c r="B26" s="57">
        <v>8</v>
      </c>
      <c r="C26" s="60">
        <f>B26*C17</f>
        <v>0</v>
      </c>
      <c r="D26" s="59"/>
    </row>
    <row r="27" spans="1:4" ht="16.5" thickBot="1">
      <c r="A27" s="62" t="s">
        <v>39</v>
      </c>
      <c r="B27" s="63"/>
      <c r="C27" s="64">
        <f>SUM(C22:C26)</f>
        <v>0</v>
      </c>
      <c r="D27" s="65"/>
    </row>
    <row r="28" spans="1:8" ht="15">
      <c r="A28" s="66"/>
      <c r="B28" s="66"/>
      <c r="C28" s="66"/>
      <c r="D28" s="66"/>
      <c r="E28" s="66"/>
      <c r="F28" s="66"/>
      <c r="G28" s="66"/>
      <c r="H28" s="66"/>
    </row>
    <row r="29" spans="1:8" ht="15">
      <c r="A29" s="67" t="s">
        <v>41</v>
      </c>
      <c r="B29" s="67"/>
      <c r="C29" s="67"/>
      <c r="D29" s="67"/>
      <c r="E29" s="67"/>
      <c r="F29" s="67"/>
      <c r="G29" s="67"/>
      <c r="H29" s="67"/>
    </row>
  </sheetData>
  <mergeCells count="25">
    <mergeCell ref="C26:D26"/>
    <mergeCell ref="C27:D27"/>
    <mergeCell ref="C21:D21"/>
    <mergeCell ref="C22:D22"/>
    <mergeCell ref="C23:D23"/>
    <mergeCell ref="C24:D24"/>
    <mergeCell ref="C25:D25"/>
    <mergeCell ref="A17:B17"/>
    <mergeCell ref="A16:B16"/>
    <mergeCell ref="A15:B15"/>
    <mergeCell ref="C3:F3"/>
    <mergeCell ref="G3:J3"/>
    <mergeCell ref="A1:N2"/>
    <mergeCell ref="A3:A4"/>
    <mergeCell ref="B3:B4"/>
    <mergeCell ref="A13:B13"/>
    <mergeCell ref="C13:D13"/>
    <mergeCell ref="G13:H13"/>
    <mergeCell ref="K13:L13"/>
    <mergeCell ref="K3:N3"/>
    <mergeCell ref="A18:H18"/>
    <mergeCell ref="A19:H19"/>
    <mergeCell ref="A28:H28"/>
    <mergeCell ref="A29:H29"/>
    <mergeCell ref="A27:B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A1" sqref="A1:G8"/>
    </sheetView>
  </sheetViews>
  <sheetFormatPr defaultColWidth="9.140625" defaultRowHeight="15"/>
  <sheetData>
    <row r="1" spans="1:7" ht="48.75" thickBot="1">
      <c r="A1" s="1" t="s">
        <v>0</v>
      </c>
      <c r="B1" s="2">
        <v>5</v>
      </c>
      <c r="C1" s="3">
        <v>9</v>
      </c>
      <c r="D1" s="3">
        <v>0</v>
      </c>
      <c r="E1" s="3">
        <v>1</v>
      </c>
      <c r="F1" s="3">
        <v>6</v>
      </c>
      <c r="G1" s="4">
        <f aca="true" t="shared" si="0" ref="G1:G8">SUM(B1:F1)</f>
        <v>21</v>
      </c>
    </row>
    <row r="2" spans="1:7" ht="37.5" thickBot="1" thickTop="1">
      <c r="A2" s="1" t="s">
        <v>1</v>
      </c>
      <c r="B2" s="2">
        <v>4</v>
      </c>
      <c r="C2" s="3">
        <v>9</v>
      </c>
      <c r="D2" s="3">
        <v>3</v>
      </c>
      <c r="E2" s="3">
        <v>2</v>
      </c>
      <c r="F2" s="3">
        <v>3</v>
      </c>
      <c r="G2" s="4">
        <f t="shared" si="0"/>
        <v>21</v>
      </c>
    </row>
    <row r="3" spans="1:7" ht="16.5" thickBot="1" thickTop="1">
      <c r="A3" s="1" t="s">
        <v>2</v>
      </c>
      <c r="B3" s="2">
        <v>50</v>
      </c>
      <c r="C3" s="3">
        <v>88</v>
      </c>
      <c r="D3" s="3">
        <v>8</v>
      </c>
      <c r="E3" s="3">
        <v>14</v>
      </c>
      <c r="F3" s="3">
        <v>0</v>
      </c>
      <c r="G3" s="4">
        <f t="shared" si="0"/>
        <v>160</v>
      </c>
    </row>
    <row r="4" spans="1:7" ht="16.5" thickBot="1" thickTop="1">
      <c r="A4" s="1" t="s">
        <v>3</v>
      </c>
      <c r="B4" s="2">
        <v>27</v>
      </c>
      <c r="C4" s="3">
        <v>20</v>
      </c>
      <c r="D4" s="3">
        <v>8</v>
      </c>
      <c r="E4" s="3">
        <v>10</v>
      </c>
      <c r="F4" s="3">
        <v>0</v>
      </c>
      <c r="G4" s="4">
        <f t="shared" si="0"/>
        <v>65</v>
      </c>
    </row>
    <row r="5" spans="1:7" ht="37.5" thickBot="1" thickTop="1">
      <c r="A5" s="1" t="s">
        <v>4</v>
      </c>
      <c r="B5" s="2">
        <v>9</v>
      </c>
      <c r="C5" s="3">
        <v>4</v>
      </c>
      <c r="D5" s="3">
        <v>1</v>
      </c>
      <c r="E5" s="3">
        <v>0</v>
      </c>
      <c r="F5" s="3">
        <v>5</v>
      </c>
      <c r="G5" s="4">
        <f t="shared" si="0"/>
        <v>19</v>
      </c>
    </row>
    <row r="6" spans="1:7" ht="49.5" thickBot="1" thickTop="1">
      <c r="A6" s="1" t="s">
        <v>5</v>
      </c>
      <c r="B6" s="2">
        <v>44</v>
      </c>
      <c r="C6" s="3">
        <v>59</v>
      </c>
      <c r="D6" s="3">
        <v>11</v>
      </c>
      <c r="E6" s="3">
        <v>11</v>
      </c>
      <c r="F6" s="3">
        <v>20</v>
      </c>
      <c r="G6" s="4">
        <f t="shared" si="0"/>
        <v>145</v>
      </c>
    </row>
    <row r="7" spans="1:7" ht="37.5" thickBot="1" thickTop="1">
      <c r="A7" s="1" t="s">
        <v>6</v>
      </c>
      <c r="B7" s="2">
        <v>22</v>
      </c>
      <c r="C7" s="3">
        <v>7</v>
      </c>
      <c r="D7" s="3">
        <v>24</v>
      </c>
      <c r="E7" s="3">
        <v>35</v>
      </c>
      <c r="F7" s="3">
        <v>0</v>
      </c>
      <c r="G7" s="4">
        <f t="shared" si="0"/>
        <v>88</v>
      </c>
    </row>
    <row r="8" spans="1:7" ht="37.5" thickBot="1" thickTop="1">
      <c r="A8" s="1" t="s">
        <v>7</v>
      </c>
      <c r="B8" s="2">
        <v>0</v>
      </c>
      <c r="C8" s="3">
        <v>0</v>
      </c>
      <c r="D8" s="3">
        <v>0</v>
      </c>
      <c r="E8" s="3">
        <v>0</v>
      </c>
      <c r="F8" s="3">
        <v>6</v>
      </c>
      <c r="G8" s="4">
        <f t="shared" si="0"/>
        <v>6</v>
      </c>
    </row>
    <row r="9" ht="15.75" thickTop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Osif Petr</dc:creator>
  <cp:keywords/>
  <dc:description/>
  <cp:lastModifiedBy>Jarema Jiří</cp:lastModifiedBy>
  <cp:lastPrinted>2020-12-07T12:31:58Z</cp:lastPrinted>
  <dcterms:created xsi:type="dcterms:W3CDTF">2020-11-26T13:18:32Z</dcterms:created>
  <dcterms:modified xsi:type="dcterms:W3CDTF">2020-12-15T09:08:03Z</dcterms:modified>
  <cp:category/>
  <cp:version/>
  <cp:contentType/>
  <cp:contentStatus/>
</cp:coreProperties>
</file>