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Oddělení informačních služeb\Projekty\2020\MKDS\ZD\"/>
    </mc:Choice>
  </mc:AlternateContent>
  <bookViews>
    <workbookView xWindow="0" yWindow="0" windowWidth="28800" windowHeight="11700" tabRatio="965"/>
  </bookViews>
  <sheets>
    <sheet name="rekap" sheetId="1" r:id="rId1"/>
    <sheet name="Stadion" sheetId="13" r:id="rId2"/>
    <sheet name="KB 00401.K6" sheetId="9" r:id="rId3"/>
    <sheet name="KB 01002.K6" sheetId="6" r:id="rId4"/>
    <sheet name="KB 01003.K6" sheetId="7" r:id="rId5"/>
    <sheet name="KB 01104.K8" sheetId="24" r:id="rId6"/>
    <sheet name="KB 01202.K4" sheetId="3" r:id="rId7"/>
    <sheet name="KB 01401.K1" sheetId="2" r:id="rId8"/>
    <sheet name="KB 01904.K6" sheetId="10" r:id="rId9"/>
    <sheet name="KB 02001.K6" sheetId="28" r:id="rId10"/>
    <sheet name="KB 03101.K6" sheetId="29" r:id="rId11"/>
    <sheet name="KB 03302.K7" sheetId="20" r:id="rId12"/>
    <sheet name="KB 03301.K4" sheetId="40" r:id="rId13"/>
    <sheet name="KB 03801.K6,KB 03802.K6" sheetId="11" r:id="rId14"/>
    <sheet name="KB 03902.K7" sheetId="21" r:id="rId15"/>
    <sheet name="KB 04101.K8 " sheetId="35" r:id="rId16"/>
    <sheet name="KB 04301.K4" sheetId="4" r:id="rId17"/>
    <sheet name="KB 05501.K8" sheetId="38" r:id="rId18"/>
    <sheet name="KB 05601.K7" sheetId="39" r:id="rId19"/>
    <sheet name="KB 05701.K7" sheetId="22" r:id="rId20"/>
    <sheet name="KB 05702.K7" sheetId="23" r:id="rId21"/>
    <sheet name="KB 06301.K5" sheetId="37" r:id="rId22"/>
    <sheet name="KB 07001.K6" sheetId="18" r:id="rId23"/>
    <sheet name="KB 07101.K6" sheetId="19" r:id="rId24"/>
    <sheet name="KB 09003.K8" sheetId="25" r:id="rId25"/>
    <sheet name="KB0XX01.K8" sheetId="30" r:id="rId26"/>
    <sheet name="RTL KB01-let.kino" sheetId="33" r:id="rId27"/>
    <sheet name="SKPV" sheetId="14" r:id="rId28"/>
    <sheet name="M-B" sheetId="47" r:id="rId29"/>
    <sheet name="M-C" sheetId="48" r:id="rId30"/>
    <sheet name="M-D" sheetId="49" r:id="rId31"/>
  </sheets>
  <definedNames>
    <definedName name="_615">"#REF!"</definedName>
    <definedName name="a">NA()</definedName>
    <definedName name="aaa">NA()</definedName>
    <definedName name="AL_obvodový_plášť">NA()</definedName>
    <definedName name="asd">NA()</definedName>
    <definedName name="bbb">NA()</definedName>
    <definedName name="ccc">NA()</definedName>
    <definedName name="Ceník">#REF!</definedName>
    <definedName name="ddd">NA()</definedName>
    <definedName name="e">NA()</definedName>
    <definedName name="eč">NA()</definedName>
    <definedName name="Izolace_akustické">NA()</definedName>
    <definedName name="Izolace_proti_vodě">NA()</definedName>
    <definedName name="Komunikace">NA()</definedName>
    <definedName name="Konstrukce_klempířské">NA()</definedName>
    <definedName name="Konstrukce_tesařské">NA()</definedName>
    <definedName name="Konstrukce_truhlářské">NA()</definedName>
    <definedName name="Kovové_stavební_doplňkové_konstrukce">NA()</definedName>
    <definedName name="KSDK">NA()</definedName>
    <definedName name="Malby__tapety__nátěry__nástřiky">NA()</definedName>
    <definedName name="nnn">NA()</definedName>
    <definedName name="Obklady_keramické">NA()</definedName>
    <definedName name="Ostatní_výrobky">NA()</definedName>
    <definedName name="Podhl">NA()</definedName>
    <definedName name="Podhledy">NA()</definedName>
    <definedName name="REKAPITULACE">NA()</definedName>
    <definedName name="Sádrokartonové_konstrukce">NA()</definedName>
    <definedName name="urs">NA()</definedName>
    <definedName name="Vodorovné_konstrukce">NA()</definedName>
    <definedName name="vvv">NA()</definedName>
    <definedName name="Základy">NA()</definedName>
    <definedName name="Zemní_práce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37" l="1"/>
  <c r="G9" i="37"/>
  <c r="G21" i="39"/>
  <c r="G7" i="39"/>
  <c r="G21" i="40"/>
  <c r="G7" i="40"/>
  <c r="G21" i="35"/>
  <c r="G7" i="35"/>
  <c r="C23" i="1" l="1"/>
  <c r="B23" i="1"/>
  <c r="C38" i="1" l="1"/>
  <c r="B38" i="1"/>
  <c r="B17" i="1"/>
  <c r="F18" i="30" l="1"/>
  <c r="G6" i="30"/>
  <c r="G18" i="30" l="1"/>
  <c r="G27" i="40"/>
  <c r="G27" i="39"/>
  <c r="G25" i="38"/>
  <c r="G27" i="37"/>
  <c r="G26" i="35"/>
  <c r="G13" i="20"/>
  <c r="G13" i="19"/>
  <c r="G13" i="18"/>
  <c r="G13" i="11"/>
  <c r="G5" i="9"/>
  <c r="G5" i="10"/>
  <c r="G6" i="9"/>
  <c r="G5" i="28"/>
  <c r="G17" i="7"/>
  <c r="G16" i="6"/>
  <c r="G19" i="2"/>
  <c r="F9" i="13"/>
  <c r="C40" i="1"/>
  <c r="B40" i="1"/>
  <c r="F17" i="48" l="1"/>
  <c r="F11" i="48"/>
  <c r="G11" i="48" s="1"/>
  <c r="G12" i="48"/>
  <c r="G9" i="47"/>
  <c r="F26" i="30"/>
  <c r="F27" i="30"/>
  <c r="F28" i="37" l="1"/>
  <c r="G28" i="37" s="1"/>
  <c r="F29" i="37"/>
  <c r="G29" i="37" s="1"/>
  <c r="F26" i="38"/>
  <c r="G26" i="38" s="1"/>
  <c r="F27" i="38"/>
  <c r="G27" i="38" s="1"/>
  <c r="F28" i="39"/>
  <c r="G28" i="39" s="1"/>
  <c r="F29" i="39"/>
  <c r="G29" i="39" s="1"/>
  <c r="G23" i="48" l="1"/>
  <c r="G20" i="48"/>
  <c r="G6" i="48"/>
  <c r="G4" i="29"/>
  <c r="G5" i="29" s="1"/>
  <c r="F13" i="7"/>
  <c r="G13" i="7" s="1"/>
  <c r="F12" i="7"/>
  <c r="G3" i="29" l="1"/>
  <c r="F29" i="40"/>
  <c r="F28" i="40"/>
  <c r="F29" i="35"/>
  <c r="F28" i="35"/>
  <c r="G10" i="33"/>
  <c r="C46" i="1"/>
  <c r="C45" i="1"/>
  <c r="C44" i="1"/>
  <c r="B46" i="1"/>
  <c r="B45" i="1"/>
  <c r="B44" i="1"/>
  <c r="G12" i="49"/>
  <c r="G15" i="48"/>
  <c r="G12" i="47"/>
  <c r="F16" i="49" l="1"/>
  <c r="F6" i="49"/>
  <c r="G20" i="49"/>
  <c r="G19" i="49"/>
  <c r="G18" i="49"/>
  <c r="G17" i="49"/>
  <c r="F15" i="49"/>
  <c r="G15" i="49" s="1"/>
  <c r="F14" i="49"/>
  <c r="G14" i="49" s="1"/>
  <c r="F13" i="49"/>
  <c r="G13" i="49" s="1"/>
  <c r="F11" i="49"/>
  <c r="G11" i="49" s="1"/>
  <c r="G10" i="49"/>
  <c r="F9" i="49"/>
  <c r="G9" i="49" s="1"/>
  <c r="G8" i="49"/>
  <c r="G7" i="49"/>
  <c r="G4" i="49"/>
  <c r="F14" i="48"/>
  <c r="G14" i="48" s="1"/>
  <c r="F5" i="48"/>
  <c r="G25" i="48"/>
  <c r="G24" i="48"/>
  <c r="G22" i="48"/>
  <c r="G21" i="48"/>
  <c r="F18" i="48"/>
  <c r="G18" i="48" s="1"/>
  <c r="F16" i="48"/>
  <c r="G16" i="48" s="1"/>
  <c r="G13" i="48"/>
  <c r="G10" i="48"/>
  <c r="G9" i="48"/>
  <c r="F8" i="48" l="1"/>
  <c r="G8" i="48" s="1"/>
  <c r="F19" i="48"/>
  <c r="G19" i="48" s="1"/>
  <c r="G6" i="49"/>
  <c r="G5" i="49"/>
  <c r="G16" i="49"/>
  <c r="G5" i="48"/>
  <c r="G17" i="48"/>
  <c r="G4" i="48"/>
  <c r="G10" i="47"/>
  <c r="G11" i="47"/>
  <c r="G19" i="47"/>
  <c r="F15" i="47"/>
  <c r="F13" i="47"/>
  <c r="G13" i="47" s="1"/>
  <c r="G7" i="47"/>
  <c r="F14" i="47" l="1"/>
  <c r="G14" i="47" s="1"/>
  <c r="G27" i="48"/>
  <c r="G26" i="48"/>
  <c r="G22" i="49"/>
  <c r="G8" i="47"/>
  <c r="G21" i="49"/>
  <c r="F4" i="47"/>
  <c r="G21" i="47"/>
  <c r="G20" i="47"/>
  <c r="G18" i="47"/>
  <c r="G16" i="47"/>
  <c r="G15" i="47"/>
  <c r="G6" i="47"/>
  <c r="F17" i="47" l="1"/>
  <c r="G17" i="47" s="1"/>
  <c r="F5" i="47"/>
  <c r="G5" i="47" s="1"/>
  <c r="G3" i="48"/>
  <c r="D45" i="1" s="1"/>
  <c r="G3" i="49"/>
  <c r="D46" i="1" s="1"/>
  <c r="G4" i="47"/>
  <c r="G23" i="47" l="1"/>
  <c r="G22" i="47"/>
  <c r="G3" i="47" l="1"/>
  <c r="D44" i="1" s="1"/>
  <c r="C43" i="1"/>
  <c r="C28" i="1"/>
  <c r="C34" i="1"/>
  <c r="C33" i="1"/>
  <c r="C37" i="1"/>
  <c r="C31" i="1"/>
  <c r="C42" i="1"/>
  <c r="C41" i="1"/>
  <c r="C26" i="1"/>
  <c r="B43" i="1"/>
  <c r="B28" i="1"/>
  <c r="B34" i="1"/>
  <c r="B33" i="1"/>
  <c r="B37" i="1"/>
  <c r="B31" i="1"/>
  <c r="B42" i="1"/>
  <c r="B41" i="1"/>
  <c r="B26" i="1"/>
  <c r="C21" i="1"/>
  <c r="B21" i="1"/>
  <c r="C36" i="1"/>
  <c r="B36" i="1"/>
  <c r="C35" i="1"/>
  <c r="B35" i="1"/>
  <c r="C30" i="1"/>
  <c r="B30" i="1"/>
  <c r="C27" i="1"/>
  <c r="B27" i="1"/>
  <c r="C39" i="1"/>
  <c r="B39" i="1"/>
  <c r="C25" i="1"/>
  <c r="B25" i="1"/>
  <c r="C17" i="1"/>
  <c r="G29" i="40" l="1"/>
  <c r="G28" i="40"/>
  <c r="G26" i="40"/>
  <c r="G25" i="40"/>
  <c r="G24" i="40"/>
  <c r="F23" i="40"/>
  <c r="G23" i="40" s="1"/>
  <c r="F20" i="40"/>
  <c r="G20" i="40" s="1"/>
  <c r="F19" i="40"/>
  <c r="G19" i="40" s="1"/>
  <c r="F18" i="40"/>
  <c r="G18" i="40" s="1"/>
  <c r="G16" i="40"/>
  <c r="G15" i="40"/>
  <c r="G14" i="40"/>
  <c r="G13" i="40"/>
  <c r="G12" i="40"/>
  <c r="G11" i="40"/>
  <c r="G10" i="40"/>
  <c r="G9" i="40"/>
  <c r="F8" i="40"/>
  <c r="G8" i="40" s="1"/>
  <c r="F6" i="40"/>
  <c r="G6" i="40" s="1"/>
  <c r="F5" i="40"/>
  <c r="G5" i="40" s="1"/>
  <c r="G4" i="40"/>
  <c r="G26" i="39"/>
  <c r="G25" i="39"/>
  <c r="G24" i="39"/>
  <c r="F23" i="39"/>
  <c r="G23" i="39" s="1"/>
  <c r="F20" i="39"/>
  <c r="G20" i="39" s="1"/>
  <c r="F19" i="39"/>
  <c r="G19" i="39" s="1"/>
  <c r="F18" i="39"/>
  <c r="G18" i="39" s="1"/>
  <c r="G16" i="39"/>
  <c r="G15" i="39"/>
  <c r="G14" i="39"/>
  <c r="G13" i="39"/>
  <c r="G12" i="39"/>
  <c r="G11" i="39"/>
  <c r="G10" i="39"/>
  <c r="G9" i="39"/>
  <c r="F8" i="39"/>
  <c r="F22" i="39" s="1"/>
  <c r="G22" i="39" s="1"/>
  <c r="F6" i="39"/>
  <c r="G6" i="39" s="1"/>
  <c r="F5" i="39"/>
  <c r="G5" i="39" s="1"/>
  <c r="G4" i="39"/>
  <c r="G24" i="38"/>
  <c r="G23" i="38"/>
  <c r="G22" i="38"/>
  <c r="F21" i="38"/>
  <c r="G21" i="38" s="1"/>
  <c r="F19" i="38"/>
  <c r="G19" i="38" s="1"/>
  <c r="F18" i="38"/>
  <c r="G18" i="38" s="1"/>
  <c r="F17" i="38"/>
  <c r="G17" i="38" s="1"/>
  <c r="G15" i="38"/>
  <c r="G14" i="38"/>
  <c r="G13" i="38"/>
  <c r="G12" i="38"/>
  <c r="G11" i="38"/>
  <c r="G10" i="38"/>
  <c r="G9" i="38"/>
  <c r="G8" i="38"/>
  <c r="F7" i="38"/>
  <c r="G7" i="38" s="1"/>
  <c r="F6" i="38"/>
  <c r="G6" i="38" s="1"/>
  <c r="F5" i="38"/>
  <c r="G5" i="38" s="1"/>
  <c r="G4" i="38"/>
  <c r="G26" i="37"/>
  <c r="G25" i="37"/>
  <c r="G24" i="37"/>
  <c r="F23" i="37"/>
  <c r="G23" i="37" s="1"/>
  <c r="F20" i="37"/>
  <c r="G20" i="37" s="1"/>
  <c r="F19" i="37"/>
  <c r="G19" i="37" s="1"/>
  <c r="F18" i="37"/>
  <c r="G18" i="37" s="1"/>
  <c r="G16" i="37"/>
  <c r="G15" i="37"/>
  <c r="G14" i="37"/>
  <c r="G13" i="37"/>
  <c r="G12" i="37"/>
  <c r="G11" i="37"/>
  <c r="G10" i="37"/>
  <c r="G8" i="37"/>
  <c r="F7" i="37"/>
  <c r="G7" i="37" s="1"/>
  <c r="F6" i="37"/>
  <c r="G6" i="37" s="1"/>
  <c r="F5" i="37"/>
  <c r="G5" i="37" s="1"/>
  <c r="G4" i="37"/>
  <c r="G31" i="40" l="1"/>
  <c r="F22" i="40"/>
  <c r="G22" i="40" s="1"/>
  <c r="G30" i="40" s="1"/>
  <c r="G8" i="39"/>
  <c r="G30" i="39"/>
  <c r="G29" i="38"/>
  <c r="F20" i="38"/>
  <c r="G20" i="38" s="1"/>
  <c r="G28" i="38" s="1"/>
  <c r="G31" i="37"/>
  <c r="F22" i="37"/>
  <c r="G22" i="37" s="1"/>
  <c r="F20" i="35"/>
  <c r="G20" i="35" s="1"/>
  <c r="F8" i="35"/>
  <c r="F22" i="35" s="1"/>
  <c r="G22" i="35" s="1"/>
  <c r="F6" i="35"/>
  <c r="G6" i="35" s="1"/>
  <c r="F5" i="35"/>
  <c r="G5" i="35" s="1"/>
  <c r="G29" i="35"/>
  <c r="G28" i="35"/>
  <c r="G27" i="35"/>
  <c r="G25" i="35"/>
  <c r="G24" i="35"/>
  <c r="F23" i="35"/>
  <c r="G23" i="35" s="1"/>
  <c r="F19" i="35"/>
  <c r="G19" i="35" s="1"/>
  <c r="F18" i="35"/>
  <c r="G18" i="35" s="1"/>
  <c r="G16" i="35"/>
  <c r="G15" i="35"/>
  <c r="G14" i="35"/>
  <c r="G13" i="35"/>
  <c r="G12" i="35"/>
  <c r="G11" i="35"/>
  <c r="G10" i="35"/>
  <c r="G9" i="35"/>
  <c r="G4" i="35"/>
  <c r="G13" i="33"/>
  <c r="G12" i="33"/>
  <c r="G11" i="33"/>
  <c r="G9" i="33"/>
  <c r="G8" i="33"/>
  <c r="G6" i="33"/>
  <c r="G5" i="33"/>
  <c r="G4" i="33"/>
  <c r="G15" i="33" l="1"/>
  <c r="G14" i="33"/>
  <c r="G3" i="38"/>
  <c r="D33" i="1" s="1"/>
  <c r="G3" i="40"/>
  <c r="D28" i="1" s="1"/>
  <c r="G31" i="39"/>
  <c r="G3" i="39" s="1"/>
  <c r="D34" i="1" s="1"/>
  <c r="G30" i="37"/>
  <c r="G3" i="37" s="1"/>
  <c r="D37" i="1" s="1"/>
  <c r="G30" i="35"/>
  <c r="G8" i="35"/>
  <c r="G31" i="35" s="1"/>
  <c r="G3" i="33" l="1"/>
  <c r="D42" i="1" s="1"/>
  <c r="G3" i="35"/>
  <c r="D31" i="1" s="1"/>
  <c r="F22" i="30" l="1"/>
  <c r="G22" i="30" s="1"/>
  <c r="G7" i="30"/>
  <c r="F20" i="30" l="1"/>
  <c r="G20" i="30" s="1"/>
  <c r="G27" i="30"/>
  <c r="G26" i="30"/>
  <c r="G25" i="30"/>
  <c r="G24" i="30"/>
  <c r="G23" i="30"/>
  <c r="F21" i="30"/>
  <c r="G21" i="30" s="1"/>
  <c r="G19" i="30"/>
  <c r="F17" i="30"/>
  <c r="G17" i="30" s="1"/>
  <c r="F16" i="30"/>
  <c r="G16" i="30" s="1"/>
  <c r="G14" i="30"/>
  <c r="G13" i="30"/>
  <c r="G12" i="30"/>
  <c r="G11" i="30"/>
  <c r="G10" i="30"/>
  <c r="G9" i="30"/>
  <c r="G8" i="30"/>
  <c r="G5" i="30"/>
  <c r="G28" i="30" l="1"/>
  <c r="G4" i="30"/>
  <c r="G29" i="30" s="1"/>
  <c r="G3" i="30" l="1"/>
  <c r="D41" i="1" s="1"/>
  <c r="G6" i="25" l="1"/>
  <c r="G5" i="25"/>
  <c r="G4" i="25"/>
  <c r="G4" i="24"/>
  <c r="G5" i="24" s="1"/>
  <c r="G3" i="24" s="1"/>
  <c r="D21" i="1" s="1"/>
  <c r="G4" i="23"/>
  <c r="G5" i="23" s="1"/>
  <c r="G7" i="22"/>
  <c r="G6" i="22"/>
  <c r="G5" i="22"/>
  <c r="G4" i="22"/>
  <c r="G4" i="21"/>
  <c r="G5" i="21" s="1"/>
  <c r="G14" i="20"/>
  <c r="G12" i="20"/>
  <c r="G11" i="20"/>
  <c r="G10" i="20"/>
  <c r="F9" i="20"/>
  <c r="G9" i="20" s="1"/>
  <c r="F8" i="20"/>
  <c r="G8" i="20" s="1"/>
  <c r="G6" i="20"/>
  <c r="G5" i="20"/>
  <c r="G4" i="20"/>
  <c r="G14" i="19"/>
  <c r="G12" i="19"/>
  <c r="G11" i="19"/>
  <c r="G10" i="19"/>
  <c r="F9" i="19"/>
  <c r="G9" i="19" s="1"/>
  <c r="F8" i="19"/>
  <c r="G8" i="19" s="1"/>
  <c r="G6" i="19"/>
  <c r="G5" i="19"/>
  <c r="G4" i="19"/>
  <c r="G16" i="19" s="1"/>
  <c r="G14" i="18"/>
  <c r="G12" i="18"/>
  <c r="G11" i="18"/>
  <c r="G10" i="18"/>
  <c r="F9" i="18"/>
  <c r="G9" i="18" s="1"/>
  <c r="F8" i="18"/>
  <c r="G8" i="18" s="1"/>
  <c r="G6" i="18"/>
  <c r="G5" i="18"/>
  <c r="G4" i="18"/>
  <c r="G14" i="11"/>
  <c r="G12" i="11"/>
  <c r="G11" i="11"/>
  <c r="G10" i="11"/>
  <c r="F9" i="11"/>
  <c r="G9" i="11" s="1"/>
  <c r="F8" i="11"/>
  <c r="G8" i="11" s="1"/>
  <c r="G6" i="11"/>
  <c r="G5" i="11"/>
  <c r="G4" i="11"/>
  <c r="G4" i="10"/>
  <c r="G4" i="28"/>
  <c r="G6" i="28" s="1"/>
  <c r="G3" i="28" s="1"/>
  <c r="D25" i="1" s="1"/>
  <c r="F10" i="7"/>
  <c r="G5" i="7"/>
  <c r="F13" i="6"/>
  <c r="F8" i="3"/>
  <c r="G15" i="2"/>
  <c r="F12" i="2"/>
  <c r="G16" i="11" l="1"/>
  <c r="G15" i="20"/>
  <c r="G16" i="18"/>
  <c r="G7" i="25"/>
  <c r="G3" i="23"/>
  <c r="D36" i="1" s="1"/>
  <c r="G8" i="22"/>
  <c r="G3" i="22" s="1"/>
  <c r="D35" i="1" s="1"/>
  <c r="G3" i="21"/>
  <c r="D30" i="1" s="1"/>
  <c r="G16" i="20"/>
  <c r="G15" i="19"/>
  <c r="G3" i="19" s="1"/>
  <c r="D39" i="1" s="1"/>
  <c r="G15" i="18"/>
  <c r="G15" i="11"/>
  <c r="G3" i="11" s="1"/>
  <c r="G6" i="10"/>
  <c r="G3" i="10" s="1"/>
  <c r="G3" i="20" l="1"/>
  <c r="D27" i="1" s="1"/>
  <c r="G3" i="18"/>
  <c r="D38" i="1" s="1"/>
  <c r="G3" i="25"/>
  <c r="D40" i="1" s="1"/>
  <c r="D26" i="1"/>
  <c r="G4" i="4"/>
  <c r="G11" i="3"/>
  <c r="G4" i="3"/>
  <c r="G5" i="3"/>
  <c r="G6" i="3"/>
  <c r="G8" i="3"/>
  <c r="F9" i="3"/>
  <c r="G9" i="3" s="1"/>
  <c r="G10" i="3"/>
  <c r="G12" i="3"/>
  <c r="G13" i="3"/>
  <c r="G14" i="3"/>
  <c r="G4" i="2"/>
  <c r="F5" i="2"/>
  <c r="G5" i="2" s="1"/>
  <c r="F6" i="2"/>
  <c r="G6" i="2" s="1"/>
  <c r="F7" i="2"/>
  <c r="G7" i="2" s="1"/>
  <c r="G8" i="2"/>
  <c r="G9" i="2"/>
  <c r="G10" i="2"/>
  <c r="G12" i="2"/>
  <c r="F13" i="2"/>
  <c r="G13" i="2" s="1"/>
  <c r="F14" i="2"/>
  <c r="G14" i="2" s="1"/>
  <c r="G17" i="2"/>
  <c r="G18" i="2"/>
  <c r="G20" i="2"/>
  <c r="G4" i="9"/>
  <c r="G7" i="9"/>
  <c r="G4" i="6"/>
  <c r="G5" i="6"/>
  <c r="G6" i="6"/>
  <c r="G7" i="6"/>
  <c r="G8" i="6"/>
  <c r="G9" i="6"/>
  <c r="F11" i="6"/>
  <c r="G11" i="6" s="1"/>
  <c r="F12" i="6"/>
  <c r="G12" i="6" s="1"/>
  <c r="G13" i="6"/>
  <c r="G15" i="6"/>
  <c r="G17" i="6"/>
  <c r="G4" i="7"/>
  <c r="G6" i="7"/>
  <c r="G7" i="7"/>
  <c r="G8" i="7"/>
  <c r="G10" i="7"/>
  <c r="F11" i="7"/>
  <c r="G11" i="7" s="1"/>
  <c r="G12" i="7"/>
  <c r="G15" i="7"/>
  <c r="G16" i="7"/>
  <c r="G18" i="7"/>
  <c r="G4" i="13"/>
  <c r="G5" i="13"/>
  <c r="G6" i="13"/>
  <c r="G7" i="13"/>
  <c r="G8" i="13"/>
  <c r="G9" i="13"/>
  <c r="F10" i="13"/>
  <c r="G10" i="13" s="1"/>
  <c r="G11" i="13"/>
  <c r="G12" i="13"/>
  <c r="G13" i="13"/>
  <c r="G4" i="14"/>
  <c r="G5" i="14"/>
  <c r="F6" i="14"/>
  <c r="G6" i="14" s="1"/>
  <c r="G7" i="14"/>
  <c r="G8" i="14"/>
  <c r="B22" i="1"/>
  <c r="C22" i="1"/>
  <c r="B32" i="1"/>
  <c r="C32" i="1"/>
  <c r="B19" i="1"/>
  <c r="C19" i="1"/>
  <c r="B20" i="1"/>
  <c r="C20" i="1"/>
  <c r="B18" i="1"/>
  <c r="C18" i="1"/>
  <c r="B24" i="1"/>
  <c r="C24" i="1"/>
  <c r="B29" i="1"/>
  <c r="C29" i="1"/>
  <c r="G8" i="9" l="1"/>
  <c r="F14" i="6"/>
  <c r="G14" i="6" s="1"/>
  <c r="G18" i="6" s="1"/>
  <c r="F16" i="2"/>
  <c r="G16" i="2" s="1"/>
  <c r="G21" i="2" s="1"/>
  <c r="G15" i="13"/>
  <c r="F14" i="7"/>
  <c r="G14" i="7" s="1"/>
  <c r="G19" i="7" s="1"/>
  <c r="G5" i="4"/>
  <c r="G14" i="13"/>
  <c r="G22" i="2"/>
  <c r="G16" i="3"/>
  <c r="G9" i="14"/>
  <c r="D24" i="1"/>
  <c r="G15" i="3"/>
  <c r="G10" i="14"/>
  <c r="G20" i="7"/>
  <c r="G19" i="6"/>
  <c r="G3" i="3" l="1"/>
  <c r="D22" i="1" s="1"/>
  <c r="G3" i="9"/>
  <c r="D18" i="1" s="1"/>
  <c r="G3" i="7"/>
  <c r="D20" i="1" s="1"/>
  <c r="G3" i="13"/>
  <c r="D17" i="1" s="1"/>
  <c r="G3" i="2"/>
  <c r="D23" i="1" s="1"/>
  <c r="D29" i="1"/>
  <c r="G3" i="6"/>
  <c r="D19" i="1" s="1"/>
  <c r="G3" i="4"/>
  <c r="D32" i="1" s="1"/>
  <c r="G3" i="14"/>
  <c r="D43" i="1" s="1"/>
  <c r="D16" i="1" l="1"/>
</calcChain>
</file>

<file path=xl/sharedStrings.xml><?xml version="1.0" encoding="utf-8"?>
<sst xmlns="http://schemas.openxmlformats.org/spreadsheetml/2006/main" count="1847" uniqueCount="555">
  <si>
    <t>REKAPITULACE POLOŽKOVÉHO ROZPOČTU / SOUPISU PRACÍ</t>
  </si>
  <si>
    <t>Část:</t>
  </si>
  <si>
    <t xml:space="preserve"> </t>
  </si>
  <si>
    <t>Zhotovitel:</t>
  </si>
  <si>
    <t>ELEKTRO-PROJEKCE s.r.o.</t>
  </si>
  <si>
    <t>Datum:</t>
  </si>
  <si>
    <t>Kód</t>
  </si>
  <si>
    <t>Popis</t>
  </si>
  <si>
    <t>Cena celkem</t>
  </si>
  <si>
    <t>Číslo položky</t>
  </si>
  <si>
    <t>Číselné zatřídění</t>
  </si>
  <si>
    <t>Popis položky</t>
  </si>
  <si>
    <t>Měrná jednotka</t>
  </si>
  <si>
    <t>Jednotková cena v Kč</t>
  </si>
  <si>
    <t>Počet
celkem</t>
  </si>
  <si>
    <t>Celková cena v Kč</t>
  </si>
  <si>
    <t>1.001</t>
  </si>
  <si>
    <t>ks</t>
  </si>
  <si>
    <t>1.002</t>
  </si>
  <si>
    <t>Paměťová karta čtení min. 90MB/s, zápis minimálně 45MB/s, 64GB, voděodolná, pracovní teplota -25 až 80°C</t>
  </si>
  <si>
    <t>1.003</t>
  </si>
  <si>
    <t>Kamerová licence</t>
  </si>
  <si>
    <t>1.004</t>
  </si>
  <si>
    <t>Kamerový výložník, žár.zinek, včetně montážního příslušenství</t>
  </si>
  <si>
    <t>1.006</t>
  </si>
  <si>
    <t>Napájecí kabel CYKY 3x2,5mm2</t>
  </si>
  <si>
    <t>m</t>
  </si>
  <si>
    <t>1.007</t>
  </si>
  <si>
    <t>CYA 4 ZZ H07V-U 1x4mm2</t>
  </si>
  <si>
    <t>1.008</t>
  </si>
  <si>
    <t>FTP cat 5e UV resistant</t>
  </si>
  <si>
    <t>1.009</t>
  </si>
  <si>
    <t>Trubka korugovaná chránička 40 černá UV stabilní</t>
  </si>
  <si>
    <t>1.010</t>
  </si>
  <si>
    <t>Anténní držák „L“ délka 50cm, výška 20cm, d=42mm, zinek, včetně montážního příslušenství</t>
  </si>
  <si>
    <t>1.011</t>
  </si>
  <si>
    <t>Jednotka RR spoje 60 GHz, 1Gb HB s parabolou, full outdoor, -40 až 60°C</t>
  </si>
  <si>
    <t>1.012</t>
  </si>
  <si>
    <t>Instalační materiál</t>
  </si>
  <si>
    <t>Kabelové trasy-instalace kabelů do trubek, žlabů apod</t>
  </si>
  <si>
    <t>Kabelové trasy-instalace chrániček, kabelů do zdi, na příchytky, drážkování apod.</t>
  </si>
  <si>
    <t>Montáž kamery</t>
  </si>
  <si>
    <t>Montáž výložníku</t>
  </si>
  <si>
    <t>Montáž záložního zdroje</t>
  </si>
  <si>
    <t>Oživení, zkušební testy</t>
  </si>
  <si>
    <t>h</t>
  </si>
  <si>
    <t>Pomocné stavební práce</t>
  </si>
  <si>
    <t>Revize</t>
  </si>
  <si>
    <t>Montáž držáku L</t>
  </si>
  <si>
    <t>Montáž parabolické jednotky do 70cm průměru</t>
  </si>
  <si>
    <t>PPV 6% (podružné pracovní výkony)</t>
  </si>
  <si>
    <t>Mimostav. doprava 3,6% z dodávky</t>
  </si>
  <si>
    <t>2.001</t>
  </si>
  <si>
    <t>2.002</t>
  </si>
  <si>
    <t>2.003</t>
  </si>
  <si>
    <t>2.004</t>
  </si>
  <si>
    <t>2.005</t>
  </si>
  <si>
    <t>3.001</t>
  </si>
  <si>
    <t>3.002</t>
  </si>
  <si>
    <t>5.001</t>
  </si>
  <si>
    <t>5.002</t>
  </si>
  <si>
    <t>6.001</t>
  </si>
  <si>
    <t>6.002</t>
  </si>
  <si>
    <t>7.001</t>
  </si>
  <si>
    <t>7.002</t>
  </si>
  <si>
    <t>7.003</t>
  </si>
  <si>
    <t>8.001</t>
  </si>
  <si>
    <t>8.002</t>
  </si>
  <si>
    <t>9.001</t>
  </si>
  <si>
    <t>9.002</t>
  </si>
  <si>
    <t>9.003</t>
  </si>
  <si>
    <t>10.001</t>
  </si>
  <si>
    <t>10.002</t>
  </si>
  <si>
    <t>11.001</t>
  </si>
  <si>
    <t>11.002</t>
  </si>
  <si>
    <t>11.003</t>
  </si>
  <si>
    <t>11.004</t>
  </si>
  <si>
    <t>11.005</t>
  </si>
  <si>
    <t>11.006</t>
  </si>
  <si>
    <t>11.007</t>
  </si>
  <si>
    <t>11.008</t>
  </si>
  <si>
    <t>11.009</t>
  </si>
  <si>
    <t>11.010</t>
  </si>
  <si>
    <t>11.011</t>
  </si>
  <si>
    <t>11.012</t>
  </si>
  <si>
    <t>11.013</t>
  </si>
  <si>
    <t>Celková              cena v Kč</t>
  </si>
  <si>
    <t>Cena celkem za oddíl</t>
  </si>
  <si>
    <t>Server licence</t>
  </si>
  <si>
    <t>Server HW klíč</t>
  </si>
  <si>
    <t>Montáž CCTV serveru + UPS</t>
  </si>
  <si>
    <t>Nastavení CCTV serveru</t>
  </si>
  <si>
    <t>kplt</t>
  </si>
  <si>
    <t>Montáž switche</t>
  </si>
  <si>
    <t>Server 1U, minimální specifikace viz. TZ.</t>
  </si>
  <si>
    <t xml:space="preserve">KB 01401. K1 Obchodní centrum Karviná </t>
  </si>
  <si>
    <t>Demontáž stávající kamery, včetně příslušenství</t>
  </si>
  <si>
    <t>KB 01202. K4 814 přehled k KARTIS</t>
  </si>
  <si>
    <t>Demontáž a opětovná montáž kamery</t>
  </si>
  <si>
    <t>Demontáž a opětovná montáž výložníku</t>
  </si>
  <si>
    <t>Demontáž a opětovná montáž záložního zdroje</t>
  </si>
  <si>
    <t>KB 04301. K4 400 Božkova</t>
  </si>
  <si>
    <t>Demontáž kamery, včetně příslušenství</t>
  </si>
  <si>
    <t>KB 01002. K6 Tř. Osvobození</t>
  </si>
  <si>
    <t>Trubka korugovaná chránička 16 černá UV stabilní</t>
  </si>
  <si>
    <t>KB 01003. K6 Tř. Osvobození Dlouhé vidle</t>
  </si>
  <si>
    <t>PPV 6% (podružné pracovní výkony, recyklační poplatky)</t>
  </si>
  <si>
    <t>KB 02001. K6 U Svobodáren 1295</t>
  </si>
  <si>
    <t>KB 00401. K6 ÚO PČR PTZ</t>
  </si>
  <si>
    <t>KB 01904. K6 Gymnázium Mládežnická směr Havířská</t>
  </si>
  <si>
    <t>KB 07001. K6 Havířská směr ÚO PČR</t>
  </si>
  <si>
    <t>12.001</t>
  </si>
  <si>
    <t>12.002</t>
  </si>
  <si>
    <t>12.003</t>
  </si>
  <si>
    <t>12.004</t>
  </si>
  <si>
    <t>12.005</t>
  </si>
  <si>
    <t>12.006</t>
  </si>
  <si>
    <t>12.007</t>
  </si>
  <si>
    <t>12.008</t>
  </si>
  <si>
    <t>12.009</t>
  </si>
  <si>
    <t>12.010</t>
  </si>
  <si>
    <t>12.011</t>
  </si>
  <si>
    <t>12.012</t>
  </si>
  <si>
    <t>12.013</t>
  </si>
  <si>
    <t>KB 07101. K6 Havířská-Na Vyhlídce-Mládežnická</t>
  </si>
  <si>
    <t>14.001</t>
  </si>
  <si>
    <t>14.002</t>
  </si>
  <si>
    <t>KB 03302. K7 Čajkovského Pošta</t>
  </si>
  <si>
    <t>15.001</t>
  </si>
  <si>
    <t>15.002</t>
  </si>
  <si>
    <t>KB 03902. K7 Kino Centrum přechod</t>
  </si>
  <si>
    <t>16.001</t>
  </si>
  <si>
    <t>16.002</t>
  </si>
  <si>
    <t>KB 05701. K7 ZŠ U Studny náměstí</t>
  </si>
  <si>
    <t>KB 05702. K7 RKKA náměstí</t>
  </si>
  <si>
    <t>18.001</t>
  </si>
  <si>
    <t>18.002</t>
  </si>
  <si>
    <t>KB 01104. K8 2937 parkoviště</t>
  </si>
  <si>
    <t>KB 09003. K8 Permon kola 3</t>
  </si>
  <si>
    <t>20.001</t>
  </si>
  <si>
    <t>20.002</t>
  </si>
  <si>
    <t>4.001</t>
  </si>
  <si>
    <t>4.002</t>
  </si>
  <si>
    <t>15.003</t>
  </si>
  <si>
    <t>15.004</t>
  </si>
  <si>
    <t>15.005</t>
  </si>
  <si>
    <t>18.003</t>
  </si>
  <si>
    <t>18.004</t>
  </si>
  <si>
    <t>KB0XX01.K8 Mendelova-Alcatraz</t>
  </si>
  <si>
    <t>21.004</t>
  </si>
  <si>
    <t>21.005</t>
  </si>
  <si>
    <t>21.006</t>
  </si>
  <si>
    <t>21.007</t>
  </si>
  <si>
    <t>21.008</t>
  </si>
  <si>
    <t>21.009</t>
  </si>
  <si>
    <t>21.010</t>
  </si>
  <si>
    <t>21.011</t>
  </si>
  <si>
    <t>21.012</t>
  </si>
  <si>
    <t>21.013</t>
  </si>
  <si>
    <t>21.014</t>
  </si>
  <si>
    <t>21.015</t>
  </si>
  <si>
    <t>21.016</t>
  </si>
  <si>
    <t>21.017</t>
  </si>
  <si>
    <t>21.018</t>
  </si>
  <si>
    <t>21.019</t>
  </si>
  <si>
    <t>21.020</t>
  </si>
  <si>
    <t>21.021</t>
  </si>
  <si>
    <t>21.022</t>
  </si>
  <si>
    <t>21.023</t>
  </si>
  <si>
    <t>21.024</t>
  </si>
  <si>
    <t>21.025</t>
  </si>
  <si>
    <t>22.004</t>
  </si>
  <si>
    <t>22.005</t>
  </si>
  <si>
    <t>22.006</t>
  </si>
  <si>
    <t>22.007</t>
  </si>
  <si>
    <t>22.008</t>
  </si>
  <si>
    <t>22.009</t>
  </si>
  <si>
    <t>22.010</t>
  </si>
  <si>
    <t>22.011</t>
  </si>
  <si>
    <t>22.012</t>
  </si>
  <si>
    <t>Montáž záložního zdroje včetně příslušentsví</t>
  </si>
  <si>
    <t>23.001</t>
  </si>
  <si>
    <t>23.002</t>
  </si>
  <si>
    <t>23.003</t>
  </si>
  <si>
    <t>23.004</t>
  </si>
  <si>
    <t>23.005</t>
  </si>
  <si>
    <t>23.006</t>
  </si>
  <si>
    <t>23.007</t>
  </si>
  <si>
    <t>23.008</t>
  </si>
  <si>
    <t>23.009</t>
  </si>
  <si>
    <t>23.010</t>
  </si>
  <si>
    <t>23.011</t>
  </si>
  <si>
    <t>23.012</t>
  </si>
  <si>
    <t>23.013</t>
  </si>
  <si>
    <t>24.001</t>
  </si>
  <si>
    <t>24.002</t>
  </si>
  <si>
    <t>24.003</t>
  </si>
  <si>
    <t>24.004</t>
  </si>
  <si>
    <t>RTL KB01 a letní kino 025-028</t>
  </si>
  <si>
    <t>25.001</t>
  </si>
  <si>
    <t>25.002</t>
  </si>
  <si>
    <t>25.003</t>
  </si>
  <si>
    <t>25.004</t>
  </si>
  <si>
    <t>25.005</t>
  </si>
  <si>
    <t>25.006</t>
  </si>
  <si>
    <t>25.007</t>
  </si>
  <si>
    <t>25.008</t>
  </si>
  <si>
    <t>25.009</t>
  </si>
  <si>
    <t>25.010</t>
  </si>
  <si>
    <t>25.011</t>
  </si>
  <si>
    <t>25.012</t>
  </si>
  <si>
    <t>25.013</t>
  </si>
  <si>
    <t>25.014</t>
  </si>
  <si>
    <t>25.015</t>
  </si>
  <si>
    <t>25.016</t>
  </si>
  <si>
    <t>25.017</t>
  </si>
  <si>
    <t>25.018</t>
  </si>
  <si>
    <t>KB 04101.K8 RA Petrovice</t>
  </si>
  <si>
    <t>26.001</t>
  </si>
  <si>
    <t>26.003</t>
  </si>
  <si>
    <t>26.004</t>
  </si>
  <si>
    <t>26.005</t>
  </si>
  <si>
    <t>26.006</t>
  </si>
  <si>
    <t>26.007</t>
  </si>
  <si>
    <t>26.008</t>
  </si>
  <si>
    <t>26.009</t>
  </si>
  <si>
    <t>26.010</t>
  </si>
  <si>
    <t>26.011</t>
  </si>
  <si>
    <t>26.012</t>
  </si>
  <si>
    <t>KB 06301.K5 Bohumínská</t>
  </si>
  <si>
    <t>28.001</t>
  </si>
  <si>
    <t>28.002</t>
  </si>
  <si>
    <t>28.003</t>
  </si>
  <si>
    <t>28.004</t>
  </si>
  <si>
    <t>28.005</t>
  </si>
  <si>
    <t>28.006</t>
  </si>
  <si>
    <t>28.007</t>
  </si>
  <si>
    <t>KB 05501.K8 Žižkova</t>
  </si>
  <si>
    <t>29.001</t>
  </si>
  <si>
    <t>29.002</t>
  </si>
  <si>
    <t>29.003</t>
  </si>
  <si>
    <t>29.004</t>
  </si>
  <si>
    <t>29.005</t>
  </si>
  <si>
    <t>29.006</t>
  </si>
  <si>
    <t>29.007</t>
  </si>
  <si>
    <t>29.008</t>
  </si>
  <si>
    <t>29.009</t>
  </si>
  <si>
    <t>29.010</t>
  </si>
  <si>
    <t>29.011</t>
  </si>
  <si>
    <t>29.012</t>
  </si>
  <si>
    <t>29.013</t>
  </si>
  <si>
    <t>29.014</t>
  </si>
  <si>
    <t>29.015</t>
  </si>
  <si>
    <t>29.016</t>
  </si>
  <si>
    <t>29.017</t>
  </si>
  <si>
    <t>29.018</t>
  </si>
  <si>
    <t>29.019</t>
  </si>
  <si>
    <t>29.020</t>
  </si>
  <si>
    <t>KB 05601.K7 Borovského</t>
  </si>
  <si>
    <t>30.001</t>
  </si>
  <si>
    <t>30.002</t>
  </si>
  <si>
    <t>30.003</t>
  </si>
  <si>
    <t>30.004</t>
  </si>
  <si>
    <t>30.005</t>
  </si>
  <si>
    <t>30.007</t>
  </si>
  <si>
    <t>30.008</t>
  </si>
  <si>
    <t>30.009</t>
  </si>
  <si>
    <t>30.010</t>
  </si>
  <si>
    <t>30.011</t>
  </si>
  <si>
    <t>30.012</t>
  </si>
  <si>
    <t>30.013</t>
  </si>
  <si>
    <t>30.014</t>
  </si>
  <si>
    <t>30.015</t>
  </si>
  <si>
    <t>30.016</t>
  </si>
  <si>
    <t>30.017</t>
  </si>
  <si>
    <t>30.019</t>
  </si>
  <si>
    <t>KB 03301.K4 Polská</t>
  </si>
  <si>
    <t>Dohledové pracoviště v budově územní odbor SKPV</t>
  </si>
  <si>
    <t>Workstation, minimální specifikace viz. TZ.</t>
  </si>
  <si>
    <t>Montáž worksation</t>
  </si>
  <si>
    <t>Nastavení workstation</t>
  </si>
  <si>
    <t>OCjednatel:</t>
  </si>
  <si>
    <t>22.001</t>
  </si>
  <si>
    <t>22.002</t>
  </si>
  <si>
    <t>22.003</t>
  </si>
  <si>
    <t>26.002</t>
  </si>
  <si>
    <t>30.006</t>
  </si>
  <si>
    <t>30.018</t>
  </si>
  <si>
    <t>KB 03101.K6 KHN PTZ</t>
  </si>
  <si>
    <t>4MPx kamera, 	1/1.8" Progressive Scan CMOS, Color:0.002Lux/F1.2, 4MP: H.265/ H.265+/H.264/ H.264+, 140dB WDR;Objektiv 2,8-12mm, 2*AlarmIn, 2*AlarmOut, Slot SD</t>
  </si>
  <si>
    <t>Vypracování skutečné dokumentace stavby</t>
  </si>
  <si>
    <t>Magistrát, budova C</t>
  </si>
  <si>
    <t>Magistrát, budova B</t>
  </si>
  <si>
    <t>Kamera
4MPx kamera, 1/2.8" Progressive Scan CMOS;Color:0.014Lux/F1.6;4MP: H.265/ H.265+/H.264/ H.264+;120dB WDR;Objektiv 2,8/4/6mm dle kamerových zkoušek;1*AlarmIn, 1*AlarmOut;Slot SD</t>
  </si>
  <si>
    <t>PP C6U 24xRJ45</t>
  </si>
  <si>
    <t>19" vyvazovací panel 1U jednostranná plast. Lišta</t>
  </si>
  <si>
    <t>Datový kabel U/UTP cat. 6 Eurotřída Dca-s2-d2-a1</t>
  </si>
  <si>
    <t xml:space="preserve">PVC trubka 16mm </t>
  </si>
  <si>
    <t>Kamera
12MPx statická fisheye kamera pro vnitřní použití s těmito vlastnostmi: 1/1.7" Progressive Scan CMOS;Color:0.05Lux/F2.2;digitální WDR;Objektiv 1,29mm;1*AlarmIn, 1*AlarmOut;Slot SD</t>
  </si>
  <si>
    <t>Magistrát, budova D</t>
  </si>
  <si>
    <t>Požární ucpávky, včetně nátěru a instalace</t>
  </si>
  <si>
    <t>m2</t>
  </si>
  <si>
    <t>Celkem bez DPH</t>
  </si>
  <si>
    <t>Stavba:</t>
  </si>
  <si>
    <t>Objekt:</t>
  </si>
  <si>
    <t>Integrace kamer+server fotbalový stadion</t>
  </si>
  <si>
    <t>Demontáž z montáž stávající kamery</t>
  </si>
  <si>
    <t>2MPx kamera, 1/1.8" Progressive Scan CMOS;Color:0.002Lux/F1.2;slow shutter;1920 x 1080, up to 50fps/60fps: H.265+/H.265/H.264+/H.264;140dB WDR;2*AlarmIn, 2*AlarmOut;Objektiv 8-32mm, Inteligentní Deep learning automatické čtení SPZ - Rozpozná pouze RZ umístěnou na vozidle</t>
  </si>
  <si>
    <t>LCD monitor 27" FHD, minimální specifikace viz TZ</t>
  </si>
  <si>
    <t>Demontáž stávající nepoužívané PTZ kamery u parkoviště</t>
  </si>
  <si>
    <t>Pronájem plošiny</t>
  </si>
  <si>
    <t>Jednotka RR spoje 60 GHz+5GHz záložní spoj, 1Gb HB s parabolou, full outdoor, -40 až 60°C</t>
  </si>
  <si>
    <t>6.003</t>
  </si>
  <si>
    <t>8.003</t>
  </si>
  <si>
    <t>Demontáž stávajícího 80GHz spoje</t>
  </si>
  <si>
    <t>Lišta 40x20 vkládací bílá</t>
  </si>
  <si>
    <t xml:space="preserve">Windows server 2019 standard </t>
  </si>
  <si>
    <t>Pronájem plošiny, včetně dovozu a odvozu</t>
  </si>
  <si>
    <t>kpl</t>
  </si>
  <si>
    <t>1.005</t>
  </si>
  <si>
    <t>10 port Gbit PoE managed switch, L3, specifikace viz. TZ</t>
  </si>
  <si>
    <t>21.001</t>
  </si>
  <si>
    <t>21.002</t>
  </si>
  <si>
    <t>21.003</t>
  </si>
  <si>
    <t>Záložní napájecí zdroj včetně 40Ah baterií, jističe a příslušenství, provoz -25 až 50°C, včetně rozvaděče</t>
  </si>
  <si>
    <t>Záložní napájecí zdroj včetně 80Ah baterií, jističe a příslušenství, provoz -25 až 50°C, včetně rozvaděče</t>
  </si>
  <si>
    <t xml:space="preserve">Trubka korugovaná chránička Trubka korugovaná chránička 40 černá </t>
  </si>
  <si>
    <t>Montáž racku</t>
  </si>
  <si>
    <t>Smart UPS 2000VA/1800W, detailní specifikace v TZ, včetně LAN karty pro dálkovou správu</t>
  </si>
  <si>
    <t>nástěnný 12U rack rozměry 600x495x635mm</t>
  </si>
  <si>
    <t>Záložní napájecí zdroj UPS 600VA/360W, včetně jističe a rozvodnice, instalace do racku</t>
  </si>
  <si>
    <t>KB 03801. K6 Havířská směr Mánesova, K6 Havířská směr Letní</t>
  </si>
  <si>
    <t>Swtich L3, management, 24x 10/100/1000 PoE+,282W, 2x SFP, 2xkombo SFP</t>
  </si>
  <si>
    <t>3.003</t>
  </si>
  <si>
    <t>3.004</t>
  </si>
  <si>
    <t>3.005</t>
  </si>
  <si>
    <t>3.006</t>
  </si>
  <si>
    <t>3.007</t>
  </si>
  <si>
    <t>3.008</t>
  </si>
  <si>
    <t>3.009</t>
  </si>
  <si>
    <t>3.010</t>
  </si>
  <si>
    <t>3.011</t>
  </si>
  <si>
    <t>3.012</t>
  </si>
  <si>
    <t>3.013</t>
  </si>
  <si>
    <t>6.004</t>
  </si>
  <si>
    <t>6.005</t>
  </si>
  <si>
    <t>6.006</t>
  </si>
  <si>
    <t>6.007</t>
  </si>
  <si>
    <t>6.008</t>
  </si>
  <si>
    <t>6.009</t>
  </si>
  <si>
    <t>6.010</t>
  </si>
  <si>
    <t>6.011</t>
  </si>
  <si>
    <t>6.012</t>
  </si>
  <si>
    <t>6.013</t>
  </si>
  <si>
    <t>20.003</t>
  </si>
  <si>
    <t>20.004</t>
  </si>
  <si>
    <t>20.005</t>
  </si>
  <si>
    <t>20.006</t>
  </si>
  <si>
    <t>20.007</t>
  </si>
  <si>
    <t>20.008</t>
  </si>
  <si>
    <t>20.009</t>
  </si>
  <si>
    <t>20.010</t>
  </si>
  <si>
    <t>20.011</t>
  </si>
  <si>
    <t>20.012</t>
  </si>
  <si>
    <t>20.013</t>
  </si>
  <si>
    <t>20.014</t>
  </si>
  <si>
    <t>20.015</t>
  </si>
  <si>
    <t>20.016</t>
  </si>
  <si>
    <t>20.017</t>
  </si>
  <si>
    <t>20.018</t>
  </si>
  <si>
    <t>20.019</t>
  </si>
  <si>
    <t>20.020</t>
  </si>
  <si>
    <t>20.021</t>
  </si>
  <si>
    <t>20.022</t>
  </si>
  <si>
    <t>20.023</t>
  </si>
  <si>
    <t>20.024</t>
  </si>
  <si>
    <t>20.025</t>
  </si>
  <si>
    <t>20.026</t>
  </si>
  <si>
    <t>25.019</t>
  </si>
  <si>
    <t>25.020</t>
  </si>
  <si>
    <t>25.021</t>
  </si>
  <si>
    <t>25.022</t>
  </si>
  <si>
    <t>25.023</t>
  </si>
  <si>
    <t>25.024</t>
  </si>
  <si>
    <t>25.025</t>
  </si>
  <si>
    <t>25.026</t>
  </si>
  <si>
    <t>3.014</t>
  </si>
  <si>
    <t>3.015</t>
  </si>
  <si>
    <t>3.016</t>
  </si>
  <si>
    <t>4.003</t>
  </si>
  <si>
    <t>4.004</t>
  </si>
  <si>
    <t>4.005</t>
  </si>
  <si>
    <t>4.006</t>
  </si>
  <si>
    <t>4.007</t>
  </si>
  <si>
    <t>4.008</t>
  </si>
  <si>
    <t>4.009</t>
  </si>
  <si>
    <t>4.010</t>
  </si>
  <si>
    <t>4.011</t>
  </si>
  <si>
    <t>4.012</t>
  </si>
  <si>
    <t>4.013</t>
  </si>
  <si>
    <t>4.014</t>
  </si>
  <si>
    <t>4.015</t>
  </si>
  <si>
    <t>4.016</t>
  </si>
  <si>
    <t>4.017</t>
  </si>
  <si>
    <t>7.004</t>
  </si>
  <si>
    <t>7.005</t>
  </si>
  <si>
    <t>7.006</t>
  </si>
  <si>
    <t>7.007</t>
  </si>
  <si>
    <t>7.008</t>
  </si>
  <si>
    <t>7.009</t>
  </si>
  <si>
    <t>7.010</t>
  </si>
  <si>
    <t>7.011</t>
  </si>
  <si>
    <t>7.012</t>
  </si>
  <si>
    <t>7.013</t>
  </si>
  <si>
    <t>7.014</t>
  </si>
  <si>
    <t>7.015</t>
  </si>
  <si>
    <t>7.016</t>
  </si>
  <si>
    <t>7.017</t>
  </si>
  <si>
    <t>7.018</t>
  </si>
  <si>
    <t>7.019</t>
  </si>
  <si>
    <t>12.014</t>
  </si>
  <si>
    <t>12.015</t>
  </si>
  <si>
    <t>12.016</t>
  </si>
  <si>
    <t>12.017</t>
  </si>
  <si>
    <t>12.018</t>
  </si>
  <si>
    <t>12.019</t>
  </si>
  <si>
    <t>12.020</t>
  </si>
  <si>
    <t>12.021</t>
  </si>
  <si>
    <t>12.022</t>
  </si>
  <si>
    <t>12.023</t>
  </si>
  <si>
    <t>12.024</t>
  </si>
  <si>
    <t>12.025</t>
  </si>
  <si>
    <t>12.026</t>
  </si>
  <si>
    <t>12.027</t>
  </si>
  <si>
    <t>12.028</t>
  </si>
  <si>
    <t>13.001</t>
  </si>
  <si>
    <t>13.002</t>
  </si>
  <si>
    <t>13.003</t>
  </si>
  <si>
    <t>13.004</t>
  </si>
  <si>
    <t>13.005</t>
  </si>
  <si>
    <t>13.006</t>
  </si>
  <si>
    <t>13.007</t>
  </si>
  <si>
    <t>13.008</t>
  </si>
  <si>
    <t>13.009</t>
  </si>
  <si>
    <t>13.010</t>
  </si>
  <si>
    <t>13.011</t>
  </si>
  <si>
    <t>13.012</t>
  </si>
  <si>
    <t>13.013</t>
  </si>
  <si>
    <t>15.006</t>
  </si>
  <si>
    <t>15.007</t>
  </si>
  <si>
    <t>15.008</t>
  </si>
  <si>
    <t>15.009</t>
  </si>
  <si>
    <t>15.010</t>
  </si>
  <si>
    <t>15.011</t>
  </si>
  <si>
    <t>15.012</t>
  </si>
  <si>
    <t>15.013</t>
  </si>
  <si>
    <t>15.014</t>
  </si>
  <si>
    <t>15.015</t>
  </si>
  <si>
    <t>15.016</t>
  </si>
  <si>
    <t>15.017</t>
  </si>
  <si>
    <t>15.018</t>
  </si>
  <si>
    <t>15.019</t>
  </si>
  <si>
    <t>15.020</t>
  </si>
  <si>
    <t>15.021</t>
  </si>
  <si>
    <t>15.022</t>
  </si>
  <si>
    <t>15.023</t>
  </si>
  <si>
    <t>15.024</t>
  </si>
  <si>
    <t>15.025</t>
  </si>
  <si>
    <t>15.026</t>
  </si>
  <si>
    <t>15.027</t>
  </si>
  <si>
    <t>15.028</t>
  </si>
  <si>
    <t>17.001</t>
  </si>
  <si>
    <t>17.002</t>
  </si>
  <si>
    <t>17.003</t>
  </si>
  <si>
    <t>17.004</t>
  </si>
  <si>
    <t>17.005</t>
  </si>
  <si>
    <t>17.007</t>
  </si>
  <si>
    <t>17.008</t>
  </si>
  <si>
    <t>17.009</t>
  </si>
  <si>
    <t>17.010</t>
  </si>
  <si>
    <t>17.011</t>
  </si>
  <si>
    <t>17.012</t>
  </si>
  <si>
    <t>17.013</t>
  </si>
  <si>
    <t>17.014</t>
  </si>
  <si>
    <t>17.015</t>
  </si>
  <si>
    <t>17.016</t>
  </si>
  <si>
    <t>17.017</t>
  </si>
  <si>
    <t>17.019</t>
  </si>
  <si>
    <t>17.020</t>
  </si>
  <si>
    <t>17.021</t>
  </si>
  <si>
    <t>17.022</t>
  </si>
  <si>
    <t>17.023</t>
  </si>
  <si>
    <t>17.024</t>
  </si>
  <si>
    <t>17.025</t>
  </si>
  <si>
    <t>17.026</t>
  </si>
  <si>
    <t>17.027</t>
  </si>
  <si>
    <t>17.028</t>
  </si>
  <si>
    <t>18.005</t>
  </si>
  <si>
    <t>18.006</t>
  </si>
  <si>
    <t>18.007</t>
  </si>
  <si>
    <t>18.008</t>
  </si>
  <si>
    <t>18.009</t>
  </si>
  <si>
    <t>18.010</t>
  </si>
  <si>
    <t>18.011</t>
  </si>
  <si>
    <t>18.012</t>
  </si>
  <si>
    <t>18.013</t>
  </si>
  <si>
    <t>18.014</t>
  </si>
  <si>
    <t>18.015</t>
  </si>
  <si>
    <t>18.016</t>
  </si>
  <si>
    <t>18.017</t>
  </si>
  <si>
    <t>18.018</t>
  </si>
  <si>
    <t>18.019</t>
  </si>
  <si>
    <t>18.020</t>
  </si>
  <si>
    <t>18.021</t>
  </si>
  <si>
    <t>18.022</t>
  </si>
  <si>
    <t>18.023</t>
  </si>
  <si>
    <t>18.024</t>
  </si>
  <si>
    <t>18.025</t>
  </si>
  <si>
    <t>18.026</t>
  </si>
  <si>
    <t>18.027</t>
  </si>
  <si>
    <t>18.028</t>
  </si>
  <si>
    <t>19.001</t>
  </si>
  <si>
    <t>19.002</t>
  </si>
  <si>
    <t>19.003</t>
  </si>
  <si>
    <t>19.004</t>
  </si>
  <si>
    <t>19.005</t>
  </si>
  <si>
    <t>21.026</t>
  </si>
  <si>
    <t>21.027</t>
  </si>
  <si>
    <t>21.028</t>
  </si>
  <si>
    <t>22.013</t>
  </si>
  <si>
    <t>27.001</t>
  </si>
  <si>
    <t>27.002</t>
  </si>
  <si>
    <t>27.003</t>
  </si>
  <si>
    <t>27.004</t>
  </si>
  <si>
    <t>27.005</t>
  </si>
  <si>
    <t>27.006</t>
  </si>
  <si>
    <t>27.007</t>
  </si>
  <si>
    <t>28.008</t>
  </si>
  <si>
    <t>28.009</t>
  </si>
  <si>
    <t>28.010</t>
  </si>
  <si>
    <t>28.011</t>
  </si>
  <si>
    <t>28.012</t>
  </si>
  <si>
    <t>28.013</t>
  </si>
  <si>
    <t>28.014</t>
  </si>
  <si>
    <t>28.015</t>
  </si>
  <si>
    <t>28.016</t>
  </si>
  <si>
    <t>28.017</t>
  </si>
  <si>
    <t>28.018</t>
  </si>
  <si>
    <t>28.019</t>
  </si>
  <si>
    <t>28.020</t>
  </si>
  <si>
    <t>29.021</t>
  </si>
  <si>
    <t>29.022</t>
  </si>
  <si>
    <t>29.023</t>
  </si>
  <si>
    <t>29.024</t>
  </si>
  <si>
    <t>Jednotka RR spoje 5 GHz, 0,866Gb s parabolou, full outdoor, -40 až 70°C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</si>
</sst>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Kč&quot;;\-#,##0&quot; Kč&quot;"/>
    <numFmt numFmtId="165" formatCode="#,##0.\-"/>
    <numFmt numFmtId="166" formatCode="#,##0.0"/>
  </numFmts>
  <fonts count="1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1"/>
    </font>
    <font>
      <b/>
      <sz val="14"/>
      <name val="Arial CE"/>
      <family val="2"/>
      <charset val="1"/>
    </font>
    <font>
      <sz val="7"/>
      <name val="Arial CE"/>
      <family val="2"/>
      <charset val="1"/>
    </font>
    <font>
      <b/>
      <sz val="10"/>
      <name val="Arial CE"/>
      <family val="2"/>
      <charset val="238"/>
    </font>
    <font>
      <sz val="12"/>
      <name val="Times New Roman CE"/>
      <family val="1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29"/>
        <bgColor indexed="55"/>
      </patternFill>
    </fill>
    <fill>
      <patternFill patternType="solid">
        <fgColor indexed="42"/>
        <bgColor indexed="43"/>
      </patternFill>
    </fill>
    <fill>
      <patternFill patternType="solid">
        <fgColor indexed="55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22"/>
      </patternFill>
    </fill>
    <fill>
      <patternFill patternType="solid">
        <fgColor indexed="5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9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46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hair">
        <color indexed="24"/>
      </right>
      <top style="thick">
        <color indexed="8"/>
      </top>
      <bottom style="thick">
        <color indexed="8"/>
      </bottom>
      <diagonal/>
    </border>
    <border>
      <left style="hair">
        <color indexed="24"/>
      </left>
      <right style="hair">
        <color indexed="24"/>
      </right>
      <top style="thick">
        <color indexed="8"/>
      </top>
      <bottom style="thick">
        <color indexed="8"/>
      </bottom>
      <diagonal/>
    </border>
    <border>
      <left style="hair">
        <color indexed="2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24"/>
      </right>
      <top/>
      <bottom/>
      <diagonal/>
    </border>
    <border>
      <left style="hair">
        <color indexed="24"/>
      </left>
      <right style="hair">
        <color indexed="24"/>
      </right>
      <top/>
      <bottom/>
      <diagonal/>
    </border>
    <border>
      <left style="hair">
        <color indexed="24"/>
      </left>
      <right style="thick">
        <color indexed="8"/>
      </right>
      <top/>
      <bottom/>
      <diagonal/>
    </border>
    <border>
      <left style="thick">
        <color indexed="8"/>
      </left>
      <right style="hair">
        <color indexed="24"/>
      </right>
      <top style="medium">
        <color indexed="8"/>
      </top>
      <bottom style="medium">
        <color indexed="8"/>
      </bottom>
      <diagonal/>
    </border>
    <border>
      <left style="hair">
        <color indexed="24"/>
      </left>
      <right style="hair">
        <color indexed="24"/>
      </right>
      <top style="medium">
        <color indexed="8"/>
      </top>
      <bottom style="medium">
        <color indexed="8"/>
      </bottom>
      <diagonal/>
    </border>
    <border>
      <left style="hair">
        <color indexed="24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hair">
        <color indexed="24"/>
      </right>
      <top style="hair">
        <color indexed="24"/>
      </top>
      <bottom/>
      <diagonal/>
    </border>
    <border>
      <left style="hair">
        <color indexed="24"/>
      </left>
      <right style="hair">
        <color indexed="24"/>
      </right>
      <top style="hair">
        <color indexed="24"/>
      </top>
      <bottom/>
      <diagonal/>
    </border>
    <border>
      <left style="hair">
        <color indexed="24"/>
      </left>
      <right style="thick">
        <color indexed="8"/>
      </right>
      <top style="hair">
        <color indexed="24"/>
      </top>
      <bottom style="hair">
        <color indexed="24"/>
      </bottom>
      <diagonal/>
    </border>
    <border>
      <left style="thick">
        <color indexed="8"/>
      </left>
      <right style="hair">
        <color indexed="24"/>
      </right>
      <top style="hair">
        <color indexed="24"/>
      </top>
      <bottom style="thick">
        <color indexed="8"/>
      </bottom>
      <diagonal/>
    </border>
    <border>
      <left style="hair">
        <color indexed="24"/>
      </left>
      <right style="hair">
        <color indexed="24"/>
      </right>
      <top style="hair">
        <color indexed="24"/>
      </top>
      <bottom style="thick">
        <color indexed="8"/>
      </bottom>
      <diagonal/>
    </border>
    <border>
      <left style="hair">
        <color indexed="24"/>
      </left>
      <right style="thick">
        <color indexed="8"/>
      </right>
      <top style="hair">
        <color indexed="24"/>
      </top>
      <bottom style="thick">
        <color indexed="8"/>
      </bottom>
      <diagonal/>
    </border>
    <border>
      <left style="hair">
        <color indexed="46"/>
      </left>
      <right style="hair">
        <color indexed="46"/>
      </right>
      <top style="hair">
        <color indexed="46"/>
      </top>
      <bottom/>
      <diagonal/>
    </border>
    <border>
      <left style="hair">
        <color indexed="24"/>
      </left>
      <right/>
      <top style="medium">
        <color indexed="8"/>
      </top>
      <bottom style="medium">
        <color indexed="8"/>
      </bottom>
      <diagonal/>
    </border>
    <border>
      <left style="hair">
        <color indexed="24"/>
      </left>
      <right style="thick">
        <color indexed="8"/>
      </right>
      <top style="hair">
        <color indexed="24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/>
      <diagonal/>
    </border>
  </borders>
  <cellStyleXfs count="208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3" fillId="14" borderId="1" xfId="1537" applyFont="1" applyFill="1" applyBorder="1" applyAlignment="1">
      <alignment horizontal="left" vertical="center"/>
    </xf>
    <xf numFmtId="0" fontId="3" fillId="14" borderId="4" xfId="1537" applyFont="1" applyFill="1" applyBorder="1" applyAlignment="1">
      <alignment horizontal="left" vertical="center"/>
    </xf>
    <xf numFmtId="0" fontId="4" fillId="14" borderId="0" xfId="1537" applyFont="1" applyFill="1" applyAlignment="1">
      <alignment horizontal="left"/>
    </xf>
    <xf numFmtId="0" fontId="5" fillId="14" borderId="0" xfId="1537" applyFont="1" applyFill="1" applyAlignment="1">
      <alignment horizontal="left"/>
    </xf>
    <xf numFmtId="0" fontId="5" fillId="14" borderId="5" xfId="1537" applyFont="1" applyFill="1" applyBorder="1" applyAlignment="1">
      <alignment horizontal="left"/>
    </xf>
    <xf numFmtId="0" fontId="6" fillId="14" borderId="0" xfId="1537" applyFont="1" applyFill="1" applyAlignment="1">
      <alignment horizontal="left" vertical="center"/>
    </xf>
    <xf numFmtId="0" fontId="3" fillId="14" borderId="5" xfId="1537" applyFont="1" applyFill="1" applyBorder="1" applyAlignment="1">
      <alignment horizontal="left" vertical="center"/>
    </xf>
    <xf numFmtId="0" fontId="3" fillId="14" borderId="5" xfId="1537" applyFont="1" applyFill="1" applyBorder="1" applyAlignment="1">
      <alignment horizontal="center" vertical="center"/>
    </xf>
    <xf numFmtId="49" fontId="6" fillId="14" borderId="0" xfId="1537" applyNumberFormat="1" applyFont="1" applyFill="1" applyAlignment="1">
      <alignment horizontal="left" vertical="center"/>
    </xf>
    <xf numFmtId="0" fontId="3" fillId="14" borderId="0" xfId="1537" applyFont="1" applyFill="1" applyAlignment="1">
      <alignment horizontal="left"/>
    </xf>
    <xf numFmtId="0" fontId="3" fillId="14" borderId="5" xfId="1537" applyFont="1" applyFill="1" applyBorder="1" applyAlignment="1">
      <alignment horizontal="left"/>
    </xf>
    <xf numFmtId="0" fontId="3" fillId="14" borderId="6" xfId="1537" applyFont="1" applyFill="1" applyBorder="1" applyAlignment="1">
      <alignment horizontal="left" vertical="center"/>
    </xf>
    <xf numFmtId="0" fontId="3" fillId="14" borderId="7" xfId="1537" applyFont="1" applyFill="1" applyBorder="1" applyAlignment="1">
      <alignment horizontal="left"/>
    </xf>
    <xf numFmtId="0" fontId="3" fillId="14" borderId="8" xfId="1537" applyFont="1" applyFill="1" applyBorder="1" applyAlignment="1">
      <alignment horizontal="right"/>
    </xf>
    <xf numFmtId="0" fontId="7" fillId="0" borderId="9" xfId="1537" applyFont="1" applyBorder="1"/>
    <xf numFmtId="0" fontId="8" fillId="0" borderId="10" xfId="1537" applyFont="1" applyBorder="1" applyAlignment="1">
      <alignment horizontal="left" vertical="center"/>
    </xf>
    <xf numFmtId="0" fontId="9" fillId="0" borderId="10" xfId="1537" applyFont="1" applyBorder="1" applyAlignment="1">
      <alignment horizontal="left" vertical="center"/>
    </xf>
    <xf numFmtId="164" fontId="9" fillId="0" borderId="11" xfId="1537" applyNumberFormat="1" applyFont="1" applyBorder="1" applyAlignment="1">
      <alignment horizontal="right" vertical="center"/>
    </xf>
    <xf numFmtId="0" fontId="7" fillId="0" borderId="0" xfId="1537" applyFont="1"/>
    <xf numFmtId="0" fontId="10" fillId="0" borderId="4" xfId="1537" applyFont="1" applyBorder="1"/>
    <xf numFmtId="0" fontId="11" fillId="0" borderId="0" xfId="1537" applyFont="1" applyAlignment="1">
      <alignment horizontal="left" vertical="center"/>
    </xf>
    <xf numFmtId="164" fontId="11" fillId="0" borderId="5" xfId="1537" applyNumberFormat="1" applyFont="1" applyBorder="1" applyAlignment="1">
      <alignment horizontal="right" vertical="center"/>
    </xf>
    <xf numFmtId="0" fontId="10" fillId="0" borderId="0" xfId="1537" applyFont="1"/>
    <xf numFmtId="0" fontId="12" fillId="0" borderId="0" xfId="1537" applyFont="1"/>
    <xf numFmtId="165" fontId="12" fillId="0" borderId="0" xfId="1537" applyNumberFormat="1" applyFont="1" applyAlignment="1">
      <alignment horizontal="center"/>
    </xf>
    <xf numFmtId="166" fontId="12" fillId="0" borderId="0" xfId="1537" applyNumberFormat="1" applyFont="1"/>
    <xf numFmtId="0" fontId="12" fillId="15" borderId="12" xfId="1537" applyFont="1" applyFill="1" applyBorder="1" applyAlignment="1">
      <alignment horizontal="center" vertical="center" wrapText="1"/>
    </xf>
    <xf numFmtId="0" fontId="12" fillId="15" borderId="13" xfId="1537" applyFont="1" applyFill="1" applyBorder="1" applyAlignment="1">
      <alignment horizontal="center" vertical="center" wrapText="1"/>
    </xf>
    <xf numFmtId="0" fontId="12" fillId="15" borderId="13" xfId="1537" applyFont="1" applyFill="1" applyBorder="1" applyAlignment="1">
      <alignment horizontal="center" vertical="center"/>
    </xf>
    <xf numFmtId="165" fontId="12" fillId="15" borderId="13" xfId="1537" applyNumberFormat="1" applyFont="1" applyFill="1" applyBorder="1" applyAlignment="1">
      <alignment horizontal="center" vertical="center" wrapText="1"/>
    </xf>
    <xf numFmtId="166" fontId="12" fillId="15" borderId="13" xfId="1537" applyNumberFormat="1" applyFont="1" applyFill="1" applyBorder="1" applyAlignment="1">
      <alignment horizontal="center" vertical="center" wrapText="1"/>
    </xf>
    <xf numFmtId="165" fontId="12" fillId="15" borderId="14" xfId="1537" applyNumberFormat="1" applyFont="1" applyFill="1" applyBorder="1" applyAlignment="1">
      <alignment horizontal="center" vertical="center" wrapText="1"/>
    </xf>
    <xf numFmtId="0" fontId="12" fillId="0" borderId="15" xfId="1537" applyFont="1" applyBorder="1" applyAlignment="1">
      <alignment horizontal="right" vertical="top" wrapText="1"/>
    </xf>
    <xf numFmtId="0" fontId="12" fillId="0" borderId="16" xfId="1537" applyFont="1" applyBorder="1" applyAlignment="1">
      <alignment horizontal="center" vertical="top" wrapText="1"/>
    </xf>
    <xf numFmtId="0" fontId="12" fillId="0" borderId="16" xfId="1537" applyFont="1" applyBorder="1" applyAlignment="1">
      <alignment vertical="top" wrapText="1"/>
    </xf>
    <xf numFmtId="165" fontId="12" fillId="0" borderId="16" xfId="1537" applyNumberFormat="1" applyFont="1" applyBorder="1" applyAlignment="1">
      <alignment horizontal="center" vertical="top" wrapText="1"/>
    </xf>
    <xf numFmtId="166" fontId="12" fillId="0" borderId="16" xfId="1537" applyNumberFormat="1" applyFont="1" applyBorder="1" applyAlignment="1">
      <alignment horizontal="center" vertical="top" wrapText="1"/>
    </xf>
    <xf numFmtId="165" fontId="12" fillId="0" borderId="17" xfId="1537" applyNumberFormat="1" applyFont="1" applyBorder="1" applyAlignment="1">
      <alignment horizontal="center" vertical="top" wrapText="1"/>
    </xf>
    <xf numFmtId="0" fontId="13" fillId="16" borderId="18" xfId="1537" applyFont="1" applyFill="1" applyBorder="1" applyAlignment="1">
      <alignment horizontal="center" vertical="top" wrapText="1"/>
    </xf>
    <xf numFmtId="0" fontId="14" fillId="16" borderId="19" xfId="1537" applyFont="1" applyFill="1" applyBorder="1"/>
    <xf numFmtId="0" fontId="13" fillId="16" borderId="19" xfId="1537" applyFont="1" applyFill="1" applyBorder="1" applyAlignment="1">
      <alignment horizontal="left" vertical="top" wrapText="1"/>
    </xf>
    <xf numFmtId="166" fontId="13" fillId="16" borderId="19" xfId="1537" applyNumberFormat="1" applyFont="1" applyFill="1" applyBorder="1"/>
    <xf numFmtId="165" fontId="14" fillId="16" borderId="20" xfId="1537" applyNumberFormat="1" applyFont="1" applyFill="1" applyBorder="1" applyAlignment="1">
      <alignment horizontal="right" vertical="center"/>
    </xf>
    <xf numFmtId="0" fontId="15" fillId="0" borderId="0" xfId="1537" applyFont="1"/>
    <xf numFmtId="49" fontId="12" fillId="0" borderId="21" xfId="1537" applyNumberFormat="1" applyFont="1" applyBorder="1" applyAlignment="1">
      <alignment horizontal="center" vertical="center" wrapText="1"/>
    </xf>
    <xf numFmtId="49" fontId="12" fillId="0" borderId="22" xfId="1537" applyNumberFormat="1" applyFont="1" applyBorder="1" applyAlignment="1">
      <alignment horizontal="center" vertical="center" wrapText="1"/>
    </xf>
    <xf numFmtId="0" fontId="12" fillId="0" borderId="22" xfId="1537" applyFont="1" applyBorder="1" applyAlignment="1">
      <alignment horizontal="left" vertical="top" wrapText="1"/>
    </xf>
    <xf numFmtId="0" fontId="15" fillId="0" borderId="22" xfId="1537" applyFont="1" applyBorder="1" applyAlignment="1">
      <alignment horizontal="center" vertical="center"/>
    </xf>
    <xf numFmtId="165" fontId="15" fillId="0" borderId="22" xfId="1537" applyNumberFormat="1" applyFont="1" applyBorder="1" applyAlignment="1">
      <alignment vertical="center"/>
    </xf>
    <xf numFmtId="3" fontId="12" fillId="0" borderId="22" xfId="1537" applyNumberFormat="1" applyFont="1" applyBorder="1" applyAlignment="1">
      <alignment vertical="center"/>
    </xf>
    <xf numFmtId="165" fontId="15" fillId="0" borderId="23" xfId="1537" applyNumberFormat="1" applyFont="1" applyBorder="1" applyAlignment="1">
      <alignment vertical="center"/>
    </xf>
    <xf numFmtId="0" fontId="12" fillId="0" borderId="22" xfId="1537" applyFont="1" applyBorder="1" applyAlignment="1">
      <alignment horizontal="left" vertical="top" wrapText="1"/>
    </xf>
    <xf numFmtId="49" fontId="12" fillId="0" borderId="24" xfId="1537" applyNumberFormat="1" applyFont="1" applyBorder="1" applyAlignment="1">
      <alignment horizontal="center" vertical="center" wrapText="1"/>
    </xf>
    <xf numFmtId="49" fontId="12" fillId="0" borderId="25" xfId="1537" applyNumberFormat="1" applyFont="1" applyBorder="1" applyAlignment="1">
      <alignment horizontal="center" vertical="center" wrapText="1"/>
    </xf>
    <xf numFmtId="0" fontId="12" fillId="0" borderId="25" xfId="1537" applyFont="1" applyBorder="1" applyAlignment="1">
      <alignment horizontal="left" vertical="top" wrapText="1"/>
    </xf>
    <xf numFmtId="0" fontId="15" fillId="0" borderId="25" xfId="1537" applyFont="1" applyBorder="1" applyAlignment="1">
      <alignment horizontal="center" vertical="center"/>
    </xf>
    <xf numFmtId="165" fontId="15" fillId="0" borderId="25" xfId="1537" applyNumberFormat="1" applyFont="1" applyBorder="1" applyAlignment="1">
      <alignment vertical="center"/>
    </xf>
    <xf numFmtId="3" fontId="12" fillId="0" borderId="25" xfId="1537" applyNumberFormat="1" applyFont="1" applyBorder="1" applyAlignment="1">
      <alignment vertical="center"/>
    </xf>
    <xf numFmtId="165" fontId="15" fillId="0" borderId="26" xfId="1537" applyNumberFormat="1" applyFont="1" applyBorder="1" applyAlignment="1">
      <alignment vertical="center"/>
    </xf>
    <xf numFmtId="0" fontId="12" fillId="0" borderId="27" xfId="1537" applyFont="1" applyBorder="1" applyAlignment="1">
      <alignment horizontal="left" vertical="top" wrapText="1"/>
    </xf>
    <xf numFmtId="0" fontId="15" fillId="0" borderId="27" xfId="1537" applyFont="1" applyBorder="1" applyAlignment="1">
      <alignment horizontal="center" vertical="center"/>
    </xf>
    <xf numFmtId="165" fontId="15" fillId="0" borderId="27" xfId="1537" applyNumberFormat="1" applyFont="1" applyBorder="1" applyAlignment="1">
      <alignment vertical="center"/>
    </xf>
    <xf numFmtId="0" fontId="15" fillId="0" borderId="0" xfId="1537" applyFont="1"/>
    <xf numFmtId="0" fontId="12" fillId="0" borderId="22" xfId="1537" applyFont="1" applyBorder="1" applyAlignment="1">
      <alignment horizontal="left" vertical="top" wrapText="1"/>
    </xf>
    <xf numFmtId="0" fontId="15" fillId="0" borderId="22" xfId="1537" applyFont="1" applyBorder="1" applyAlignment="1">
      <alignment horizontal="center" vertical="center"/>
    </xf>
    <xf numFmtId="0" fontId="12" fillId="0" borderId="0" xfId="1537" applyFont="1"/>
    <xf numFmtId="165" fontId="12" fillId="0" borderId="0" xfId="1537" applyNumberFormat="1" applyFont="1" applyAlignment="1">
      <alignment horizontal="center"/>
    </xf>
    <xf numFmtId="166" fontId="12" fillId="0" borderId="0" xfId="1537" applyNumberFormat="1" applyFont="1"/>
    <xf numFmtId="0" fontId="12" fillId="15" borderId="12" xfId="1537" applyFont="1" applyFill="1" applyBorder="1" applyAlignment="1">
      <alignment horizontal="center" vertical="center" wrapText="1"/>
    </xf>
    <xf numFmtId="0" fontId="12" fillId="15" borderId="13" xfId="1537" applyFont="1" applyFill="1" applyBorder="1" applyAlignment="1">
      <alignment horizontal="center" vertical="center" wrapText="1"/>
    </xf>
    <xf numFmtId="0" fontId="12" fillId="15" borderId="13" xfId="1537" applyFont="1" applyFill="1" applyBorder="1" applyAlignment="1">
      <alignment horizontal="center" vertical="center"/>
    </xf>
    <xf numFmtId="0" fontId="12" fillId="0" borderId="15" xfId="1537" applyFont="1" applyBorder="1" applyAlignment="1">
      <alignment horizontal="right" vertical="top" wrapText="1"/>
    </xf>
    <xf numFmtId="0" fontId="12" fillId="0" borderId="16" xfId="1537" applyFont="1" applyBorder="1" applyAlignment="1">
      <alignment horizontal="center" vertical="top" wrapText="1"/>
    </xf>
    <xf numFmtId="0" fontId="12" fillId="0" borderId="16" xfId="1537" applyFont="1" applyBorder="1" applyAlignment="1">
      <alignment vertical="top" wrapText="1"/>
    </xf>
    <xf numFmtId="0" fontId="13" fillId="16" borderId="18" xfId="1537" applyFont="1" applyFill="1" applyBorder="1" applyAlignment="1">
      <alignment horizontal="center" vertical="top" wrapText="1"/>
    </xf>
    <xf numFmtId="0" fontId="14" fillId="16" borderId="19" xfId="1537" applyFont="1" applyFill="1" applyBorder="1"/>
    <xf numFmtId="0" fontId="13" fillId="16" borderId="19" xfId="1537" applyFont="1" applyFill="1" applyBorder="1" applyAlignment="1">
      <alignment horizontal="left" vertical="top" wrapText="1"/>
    </xf>
    <xf numFmtId="166" fontId="13" fillId="16" borderId="28" xfId="1537" applyNumberFormat="1" applyFont="1" applyFill="1" applyBorder="1" applyAlignment="1">
      <alignment horizontal="left"/>
    </xf>
    <xf numFmtId="165" fontId="15" fillId="0" borderId="29" xfId="1537" applyNumberFormat="1" applyFont="1" applyBorder="1" applyAlignment="1">
      <alignment vertical="center"/>
    </xf>
    <xf numFmtId="0" fontId="12" fillId="0" borderId="25" xfId="1537" applyFont="1" applyBorder="1" applyAlignment="1">
      <alignment horizontal="left" vertical="top" wrapText="1"/>
    </xf>
    <xf numFmtId="0" fontId="15" fillId="0" borderId="25" xfId="1537" applyFont="1" applyBorder="1" applyAlignment="1">
      <alignment horizontal="center" vertical="center"/>
    </xf>
    <xf numFmtId="49" fontId="12" fillId="0" borderId="21" xfId="1537" applyNumberFormat="1" applyFont="1" applyFill="1" applyBorder="1" applyAlignment="1">
      <alignment horizontal="center" vertical="center" wrapText="1"/>
    </xf>
    <xf numFmtId="49" fontId="12" fillId="0" borderId="22" xfId="1537" applyNumberFormat="1" applyFont="1" applyFill="1" applyBorder="1" applyAlignment="1">
      <alignment horizontal="center" vertical="center" wrapText="1"/>
    </xf>
    <xf numFmtId="0" fontId="12" fillId="0" borderId="22" xfId="1537" applyFont="1" applyFill="1" applyBorder="1" applyAlignment="1">
      <alignment horizontal="left" vertical="top" wrapText="1"/>
    </xf>
    <xf numFmtId="0" fontId="15" fillId="0" borderId="22" xfId="1537" applyFont="1" applyFill="1" applyBorder="1" applyAlignment="1">
      <alignment horizontal="center" vertical="center"/>
    </xf>
    <xf numFmtId="165" fontId="15" fillId="0" borderId="22" xfId="1537" applyNumberFormat="1" applyFont="1" applyFill="1" applyBorder="1" applyAlignment="1">
      <alignment vertical="center"/>
    </xf>
    <xf numFmtId="3" fontId="12" fillId="0" borderId="22" xfId="1537" applyNumberFormat="1" applyFont="1" applyFill="1" applyBorder="1" applyAlignment="1">
      <alignment vertical="center"/>
    </xf>
    <xf numFmtId="165" fontId="15" fillId="0" borderId="23" xfId="1537" applyNumberFormat="1" applyFont="1" applyFill="1" applyBorder="1" applyAlignment="1">
      <alignment vertical="center"/>
    </xf>
    <xf numFmtId="0" fontId="15" fillId="0" borderId="0" xfId="1537" applyFont="1" applyFill="1"/>
    <xf numFmtId="3" fontId="12" fillId="0" borderId="27" xfId="1537" applyNumberFormat="1" applyFont="1" applyBorder="1" applyAlignment="1">
      <alignment vertical="center"/>
    </xf>
    <xf numFmtId="0" fontId="12" fillId="0" borderId="30" xfId="2082" applyFont="1" applyBorder="1" applyAlignment="1">
      <alignment horizontal="left" vertical="top" wrapText="1"/>
    </xf>
    <xf numFmtId="0" fontId="15" fillId="0" borderId="30" xfId="2083" applyFont="1" applyBorder="1" applyAlignment="1">
      <alignment horizontal="center" vertical="center"/>
    </xf>
    <xf numFmtId="165" fontId="15" fillId="0" borderId="30" xfId="2084" applyNumberFormat="1" applyFont="1" applyBorder="1" applyAlignment="1">
      <alignment vertical="center"/>
    </xf>
    <xf numFmtId="0" fontId="15" fillId="0" borderId="0" xfId="1537" applyFont="1" applyBorder="1" applyAlignment="1">
      <alignment horizontal="center" vertical="center"/>
    </xf>
    <xf numFmtId="165" fontId="15" fillId="0" borderId="0" xfId="1537" applyNumberFormat="1" applyFont="1" applyBorder="1" applyAlignment="1">
      <alignment vertical="center"/>
    </xf>
    <xf numFmtId="3" fontId="12" fillId="0" borderId="30" xfId="2083" applyNumberFormat="1" applyFont="1" applyBorder="1" applyAlignment="1">
      <alignment vertical="center"/>
    </xf>
    <xf numFmtId="165" fontId="15" fillId="0" borderId="31" xfId="2084" applyNumberFormat="1" applyFont="1" applyBorder="1" applyAlignment="1">
      <alignment vertical="center"/>
    </xf>
    <xf numFmtId="0" fontId="15" fillId="0" borderId="0" xfId="2083" applyFont="1"/>
    <xf numFmtId="166" fontId="12" fillId="0" borderId="22" xfId="1537" applyNumberFormat="1" applyFont="1" applyBorder="1" applyAlignment="1">
      <alignment vertical="center"/>
    </xf>
    <xf numFmtId="0" fontId="12" fillId="0" borderId="27" xfId="1537" applyFont="1" applyFill="1" applyBorder="1" applyAlignment="1">
      <alignment horizontal="left" vertical="top" wrapText="1"/>
    </xf>
    <xf numFmtId="0" fontId="15" fillId="0" borderId="27" xfId="1537" applyFont="1" applyFill="1" applyBorder="1" applyAlignment="1">
      <alignment horizontal="center" vertical="center"/>
    </xf>
    <xf numFmtId="165" fontId="15" fillId="0" borderId="27" xfId="1537" applyNumberFormat="1" applyFont="1" applyFill="1" applyBorder="1" applyAlignment="1">
      <alignment vertical="center"/>
    </xf>
    <xf numFmtId="165" fontId="15" fillId="0" borderId="29" xfId="1537" applyNumberFormat="1" applyFont="1" applyFill="1" applyBorder="1" applyAlignment="1">
      <alignment vertical="center"/>
    </xf>
    <xf numFmtId="49" fontId="12" fillId="0" borderId="24" xfId="1537" applyNumberFormat="1" applyFont="1" applyFill="1" applyBorder="1" applyAlignment="1">
      <alignment horizontal="center" vertical="center" wrapText="1"/>
    </xf>
    <xf numFmtId="49" fontId="12" fillId="0" borderId="25" xfId="1537" applyNumberFormat="1" applyFont="1" applyFill="1" applyBorder="1" applyAlignment="1">
      <alignment horizontal="center" vertical="center" wrapText="1"/>
    </xf>
    <xf numFmtId="0" fontId="12" fillId="0" borderId="25" xfId="1537" applyFont="1" applyFill="1" applyBorder="1" applyAlignment="1">
      <alignment horizontal="left" vertical="top" wrapText="1"/>
    </xf>
    <xf numFmtId="0" fontId="15" fillId="0" borderId="25" xfId="1537" applyFont="1" applyFill="1" applyBorder="1" applyAlignment="1">
      <alignment horizontal="center" vertical="center"/>
    </xf>
    <xf numFmtId="165" fontId="15" fillId="0" borderId="25" xfId="1537" applyNumberFormat="1" applyFont="1" applyFill="1" applyBorder="1" applyAlignment="1">
      <alignment vertical="center"/>
    </xf>
    <xf numFmtId="3" fontId="12" fillId="0" borderId="25" xfId="1537" applyNumberFormat="1" applyFont="1" applyFill="1" applyBorder="1" applyAlignment="1">
      <alignment vertical="center"/>
    </xf>
    <xf numFmtId="165" fontId="15" fillId="0" borderId="26" xfId="1537" applyNumberFormat="1" applyFont="1" applyFill="1" applyBorder="1" applyAlignment="1">
      <alignment vertical="center"/>
    </xf>
    <xf numFmtId="0" fontId="12" fillId="0" borderId="0" xfId="1537" applyFont="1" applyFill="1"/>
    <xf numFmtId="165" fontId="12" fillId="0" borderId="0" xfId="1537" applyNumberFormat="1" applyFont="1" applyFill="1" applyAlignment="1">
      <alignment horizontal="center"/>
    </xf>
    <xf numFmtId="166" fontId="12" fillId="0" borderId="0" xfId="1537" applyNumberFormat="1" applyFont="1" applyFill="1"/>
    <xf numFmtId="0" fontId="12" fillId="0" borderId="0" xfId="1537" applyFont="1" applyBorder="1" applyAlignment="1">
      <alignment horizontal="left" vertical="top" wrapText="1"/>
    </xf>
    <xf numFmtId="0" fontId="12" fillId="0" borderId="0" xfId="2082" applyFont="1" applyBorder="1" applyAlignment="1">
      <alignment horizontal="left" vertical="top" wrapText="1"/>
    </xf>
    <xf numFmtId="0" fontId="15" fillId="0" borderId="0" xfId="2083" applyFont="1" applyBorder="1" applyAlignment="1">
      <alignment horizontal="center" vertical="center"/>
    </xf>
    <xf numFmtId="165" fontId="15" fillId="0" borderId="0" xfId="2084" applyNumberFormat="1" applyFont="1" applyBorder="1" applyAlignment="1">
      <alignment vertical="center"/>
    </xf>
    <xf numFmtId="3" fontId="12" fillId="0" borderId="0" xfId="2083" applyNumberFormat="1" applyFont="1" applyBorder="1" applyAlignment="1">
      <alignment vertical="center"/>
    </xf>
    <xf numFmtId="0" fontId="4" fillId="14" borderId="2" xfId="1537" applyFont="1" applyFill="1" applyBorder="1" applyAlignment="1">
      <alignment horizontal="center"/>
    </xf>
    <xf numFmtId="0" fontId="4" fillId="14" borderId="3" xfId="1537" applyFont="1" applyFill="1" applyBorder="1" applyAlignment="1">
      <alignment horizontal="center"/>
    </xf>
  </cellXfs>
  <cellStyles count="2085">
    <cellStyle name="20 % – Zvýraznění1 10" xfId="1"/>
    <cellStyle name="20 % – Zvýraznění1 2" xfId="2"/>
    <cellStyle name="20 % – Zvýraznění1 2 2" xfId="3"/>
    <cellStyle name="20 % – Zvýraznění1 2 2 2" xfId="4"/>
    <cellStyle name="20 % – Zvýraznění1 2 2 2 2" xfId="5"/>
    <cellStyle name="20 % – Zvýraznění1 2 2 2 2 2" xfId="6"/>
    <cellStyle name="20 % – Zvýraznění1 2 2 2 2 2 2" xfId="7"/>
    <cellStyle name="20 % – Zvýraznění1 2 2 2 2 3" xfId="8"/>
    <cellStyle name="20 % – Zvýraznění1 2 2 2 3" xfId="9"/>
    <cellStyle name="20 % – Zvýraznění1 2 2 2 3 2" xfId="10"/>
    <cellStyle name="20 % – Zvýraznění1 2 2 2 4" xfId="11"/>
    <cellStyle name="20 % – Zvýraznění1 2 2 3" xfId="12"/>
    <cellStyle name="20 % – Zvýraznění1 2 2 3 2" xfId="13"/>
    <cellStyle name="20 % – Zvýraznění1 2 2 3 2 2" xfId="14"/>
    <cellStyle name="20 % – Zvýraznění1 2 2 3 3" xfId="15"/>
    <cellStyle name="20 % – Zvýraznění1 2 2 4" xfId="16"/>
    <cellStyle name="20 % – Zvýraznění1 2 2 4 2" xfId="17"/>
    <cellStyle name="20 % – Zvýraznění1 2 2 5" xfId="18"/>
    <cellStyle name="20 % – Zvýraznění1 2 3" xfId="19"/>
    <cellStyle name="20 % – Zvýraznění1 2 3 2" xfId="20"/>
    <cellStyle name="20 % – Zvýraznění1 2 3 2 2" xfId="21"/>
    <cellStyle name="20 % – Zvýraznění1 2 3 2 2 2" xfId="22"/>
    <cellStyle name="20 % – Zvýraznění1 2 3 2 2 2 2" xfId="23"/>
    <cellStyle name="20 % – Zvýraznění1 2 3 2 2 3" xfId="24"/>
    <cellStyle name="20 % – Zvýraznění1 2 3 2 3" xfId="25"/>
    <cellStyle name="20 % – Zvýraznění1 2 3 2 3 2" xfId="26"/>
    <cellStyle name="20 % – Zvýraznění1 2 3 2 4" xfId="27"/>
    <cellStyle name="20 % – Zvýraznění1 2 3 3" xfId="28"/>
    <cellStyle name="20 % – Zvýraznění1 2 3 3 2" xfId="29"/>
    <cellStyle name="20 % – Zvýraznění1 2 3 3 2 2" xfId="30"/>
    <cellStyle name="20 % – Zvýraznění1 2 3 3 3" xfId="31"/>
    <cellStyle name="20 % – Zvýraznění1 2 3 4" xfId="32"/>
    <cellStyle name="20 % – Zvýraznění1 2 3 4 2" xfId="33"/>
    <cellStyle name="20 % – Zvýraznění1 2 3 5" xfId="34"/>
    <cellStyle name="20 % – Zvýraznění1 2 4" xfId="35"/>
    <cellStyle name="20 % – Zvýraznění1 2 4 2" xfId="36"/>
    <cellStyle name="20 % – Zvýraznění1 2 4 2 2" xfId="37"/>
    <cellStyle name="20 % – Zvýraznění1 2 4 2 2 2" xfId="38"/>
    <cellStyle name="20 % – Zvýraznění1 2 4 2 2 2 2" xfId="39"/>
    <cellStyle name="20 % – Zvýraznění1 2 4 2 2 3" xfId="40"/>
    <cellStyle name="20 % – Zvýraznění1 2 4 2 3" xfId="41"/>
    <cellStyle name="20 % – Zvýraznění1 2 4 2 3 2" xfId="42"/>
    <cellStyle name="20 % – Zvýraznění1 2 4 2 4" xfId="43"/>
    <cellStyle name="20 % – Zvýraznění1 2 4 3" xfId="44"/>
    <cellStyle name="20 % – Zvýraznění1 2 4 3 2" xfId="45"/>
    <cellStyle name="20 % – Zvýraznění1 2 4 3 2 2" xfId="46"/>
    <cellStyle name="20 % – Zvýraznění1 2 4 3 3" xfId="47"/>
    <cellStyle name="20 % – Zvýraznění1 2 4 4" xfId="48"/>
    <cellStyle name="20 % – Zvýraznění1 2 4 4 2" xfId="49"/>
    <cellStyle name="20 % – Zvýraznění1 2 4 5" xfId="50"/>
    <cellStyle name="20 % – Zvýraznění1 2 5" xfId="51"/>
    <cellStyle name="20 % – Zvýraznění1 2 5 2" xfId="52"/>
    <cellStyle name="20 % – Zvýraznění1 2 5 2 2" xfId="53"/>
    <cellStyle name="20 % – Zvýraznění1 2 5 2 2 2" xfId="54"/>
    <cellStyle name="20 % – Zvýraznění1 2 5 2 3" xfId="55"/>
    <cellStyle name="20 % – Zvýraznění1 2 5 3" xfId="56"/>
    <cellStyle name="20 % – Zvýraznění1 2 5 3 2" xfId="57"/>
    <cellStyle name="20 % – Zvýraznění1 2 5 4" xfId="58"/>
    <cellStyle name="20 % – Zvýraznění1 2 6" xfId="59"/>
    <cellStyle name="20 % – Zvýraznění1 2 6 2" xfId="60"/>
    <cellStyle name="20 % – Zvýraznění1 2 6 2 2" xfId="61"/>
    <cellStyle name="20 % – Zvýraznění1 2 6 3" xfId="62"/>
    <cellStyle name="20 % – Zvýraznění1 2 7" xfId="63"/>
    <cellStyle name="20 % – Zvýraznění1 2 7 2" xfId="64"/>
    <cellStyle name="20 % – Zvýraznění1 2 8" xfId="65"/>
    <cellStyle name="20 % – Zvýraznění1 3" xfId="66"/>
    <cellStyle name="20 % – Zvýraznění1 3 2" xfId="67"/>
    <cellStyle name="20 % – Zvýraznění1 3 2 2" xfId="68"/>
    <cellStyle name="20 % – Zvýraznění1 3 2 2 2" xfId="69"/>
    <cellStyle name="20 % – Zvýraznění1 3 2 2 2 2" xfId="70"/>
    <cellStyle name="20 % – Zvýraznění1 3 2 2 3" xfId="71"/>
    <cellStyle name="20 % – Zvýraznění1 3 2 3" xfId="72"/>
    <cellStyle name="20 % – Zvýraznění1 3 2 3 2" xfId="73"/>
    <cellStyle name="20 % – Zvýraznění1 3 2 4" xfId="74"/>
    <cellStyle name="20 % – Zvýraznění1 3 3" xfId="75"/>
    <cellStyle name="20 % – Zvýraznění1 3 3 2" xfId="76"/>
    <cellStyle name="20 % – Zvýraznění1 3 3 2 2" xfId="77"/>
    <cellStyle name="20 % – Zvýraznění1 3 3 3" xfId="78"/>
    <cellStyle name="20 % – Zvýraznění1 3 4" xfId="79"/>
    <cellStyle name="20 % – Zvýraznění1 3 4 2" xfId="80"/>
    <cellStyle name="20 % – Zvýraznění1 3 5" xfId="81"/>
    <cellStyle name="20 % – Zvýraznění1 4" xfId="82"/>
    <cellStyle name="20 % – Zvýraznění1 4 2" xfId="83"/>
    <cellStyle name="20 % – Zvýraznění1 4 2 2" xfId="84"/>
    <cellStyle name="20 % – Zvýraznění1 4 2 2 2" xfId="85"/>
    <cellStyle name="20 % – Zvýraznění1 4 2 2 2 2" xfId="86"/>
    <cellStyle name="20 % – Zvýraznění1 4 2 2 3" xfId="87"/>
    <cellStyle name="20 % – Zvýraznění1 4 2 3" xfId="88"/>
    <cellStyle name="20 % – Zvýraznění1 4 2 3 2" xfId="89"/>
    <cellStyle name="20 % – Zvýraznění1 4 2 4" xfId="90"/>
    <cellStyle name="20 % – Zvýraznění1 4 3" xfId="91"/>
    <cellStyle name="20 % – Zvýraznění1 4 3 2" xfId="92"/>
    <cellStyle name="20 % – Zvýraznění1 4 3 2 2" xfId="93"/>
    <cellStyle name="20 % – Zvýraznění1 4 3 3" xfId="94"/>
    <cellStyle name="20 % – Zvýraznění1 4 4" xfId="95"/>
    <cellStyle name="20 % – Zvýraznění1 4 4 2" xfId="96"/>
    <cellStyle name="20 % – Zvýraznění1 4 5" xfId="97"/>
    <cellStyle name="20 % – Zvýraznění1 5" xfId="98"/>
    <cellStyle name="20 % – Zvýraznění1 5 2" xfId="99"/>
    <cellStyle name="20 % – Zvýraznění1 5 2 2" xfId="100"/>
    <cellStyle name="20 % – Zvýraznění1 5 2 2 2" xfId="101"/>
    <cellStyle name="20 % – Zvýraznění1 5 2 2 2 2" xfId="102"/>
    <cellStyle name="20 % – Zvýraznění1 5 2 2 3" xfId="103"/>
    <cellStyle name="20 % – Zvýraznění1 5 2 3" xfId="104"/>
    <cellStyle name="20 % – Zvýraznění1 5 2 3 2" xfId="105"/>
    <cellStyle name="20 % – Zvýraznění1 5 2 4" xfId="106"/>
    <cellStyle name="20 % – Zvýraznění1 5 3" xfId="107"/>
    <cellStyle name="20 % – Zvýraznění1 5 3 2" xfId="108"/>
    <cellStyle name="20 % – Zvýraznění1 5 3 2 2" xfId="109"/>
    <cellStyle name="20 % – Zvýraznění1 5 3 3" xfId="110"/>
    <cellStyle name="20 % – Zvýraznění1 5 4" xfId="111"/>
    <cellStyle name="20 % – Zvýraznění1 5 4 2" xfId="112"/>
    <cellStyle name="20 % – Zvýraznění1 5 5" xfId="113"/>
    <cellStyle name="20 % – Zvýraznění1 6" xfId="114"/>
    <cellStyle name="20 % – Zvýraznění1 6 2" xfId="115"/>
    <cellStyle name="20 % – Zvýraznění1 6 2 2" xfId="116"/>
    <cellStyle name="20 % – Zvýraznění1 6 2 2 2" xfId="117"/>
    <cellStyle name="20 % – Zvýraznění1 6 2 3" xfId="118"/>
    <cellStyle name="20 % – Zvýraznění1 6 3" xfId="119"/>
    <cellStyle name="20 % – Zvýraznění1 6 3 2" xfId="120"/>
    <cellStyle name="20 % – Zvýraznění1 6 4" xfId="121"/>
    <cellStyle name="20 % – Zvýraznění1 7" xfId="122"/>
    <cellStyle name="20 % – Zvýraznění1 7 2" xfId="123"/>
    <cellStyle name="20 % – Zvýraznění1 7 2 2" xfId="124"/>
    <cellStyle name="20 % – Zvýraznění1 7 3" xfId="125"/>
    <cellStyle name="20 % – Zvýraznění1 8" xfId="126"/>
    <cellStyle name="20 % – Zvýraznění1 8 2" xfId="127"/>
    <cellStyle name="20 % – Zvýraznění1 9" xfId="128"/>
    <cellStyle name="20 % – Zvýraznění2 10" xfId="129"/>
    <cellStyle name="20 % – Zvýraznění2 2" xfId="130"/>
    <cellStyle name="20 % – Zvýraznění2 2 2" xfId="131"/>
    <cellStyle name="20 % – Zvýraznění2 2 2 2" xfId="132"/>
    <cellStyle name="20 % – Zvýraznění2 2 2 2 2" xfId="133"/>
    <cellStyle name="20 % – Zvýraznění2 2 2 2 2 2" xfId="134"/>
    <cellStyle name="20 % – Zvýraznění2 2 2 2 2 2 2" xfId="135"/>
    <cellStyle name="20 % – Zvýraznění2 2 2 2 2 3" xfId="136"/>
    <cellStyle name="20 % – Zvýraznění2 2 2 2 3" xfId="137"/>
    <cellStyle name="20 % – Zvýraznění2 2 2 2 3 2" xfId="138"/>
    <cellStyle name="20 % – Zvýraznění2 2 2 2 4" xfId="139"/>
    <cellStyle name="20 % – Zvýraznění2 2 2 3" xfId="140"/>
    <cellStyle name="20 % – Zvýraznění2 2 2 3 2" xfId="141"/>
    <cellStyle name="20 % – Zvýraznění2 2 2 3 2 2" xfId="142"/>
    <cellStyle name="20 % – Zvýraznění2 2 2 3 3" xfId="143"/>
    <cellStyle name="20 % – Zvýraznění2 2 2 4" xfId="144"/>
    <cellStyle name="20 % – Zvýraznění2 2 2 4 2" xfId="145"/>
    <cellStyle name="20 % – Zvýraznění2 2 2 5" xfId="146"/>
    <cellStyle name="20 % – Zvýraznění2 2 3" xfId="147"/>
    <cellStyle name="20 % – Zvýraznění2 2 3 2" xfId="148"/>
    <cellStyle name="20 % – Zvýraznění2 2 3 2 2" xfId="149"/>
    <cellStyle name="20 % – Zvýraznění2 2 3 2 2 2" xfId="150"/>
    <cellStyle name="20 % – Zvýraznění2 2 3 2 2 2 2" xfId="151"/>
    <cellStyle name="20 % – Zvýraznění2 2 3 2 2 3" xfId="152"/>
    <cellStyle name="20 % – Zvýraznění2 2 3 2 3" xfId="153"/>
    <cellStyle name="20 % – Zvýraznění2 2 3 2 3 2" xfId="154"/>
    <cellStyle name="20 % – Zvýraznění2 2 3 2 4" xfId="155"/>
    <cellStyle name="20 % – Zvýraznění2 2 3 3" xfId="156"/>
    <cellStyle name="20 % – Zvýraznění2 2 3 3 2" xfId="157"/>
    <cellStyle name="20 % – Zvýraznění2 2 3 3 2 2" xfId="158"/>
    <cellStyle name="20 % – Zvýraznění2 2 3 3 3" xfId="159"/>
    <cellStyle name="20 % – Zvýraznění2 2 3 4" xfId="160"/>
    <cellStyle name="20 % – Zvýraznění2 2 3 4 2" xfId="161"/>
    <cellStyle name="20 % – Zvýraznění2 2 3 5" xfId="162"/>
    <cellStyle name="20 % – Zvýraznění2 2 4" xfId="163"/>
    <cellStyle name="20 % – Zvýraznění2 2 4 2" xfId="164"/>
    <cellStyle name="20 % – Zvýraznění2 2 4 2 2" xfId="165"/>
    <cellStyle name="20 % – Zvýraznění2 2 4 2 2 2" xfId="166"/>
    <cellStyle name="20 % – Zvýraznění2 2 4 2 2 2 2" xfId="167"/>
    <cellStyle name="20 % – Zvýraznění2 2 4 2 2 3" xfId="168"/>
    <cellStyle name="20 % – Zvýraznění2 2 4 2 3" xfId="169"/>
    <cellStyle name="20 % – Zvýraznění2 2 4 2 3 2" xfId="170"/>
    <cellStyle name="20 % – Zvýraznění2 2 4 2 4" xfId="171"/>
    <cellStyle name="20 % – Zvýraznění2 2 4 3" xfId="172"/>
    <cellStyle name="20 % – Zvýraznění2 2 4 3 2" xfId="173"/>
    <cellStyle name="20 % – Zvýraznění2 2 4 3 2 2" xfId="174"/>
    <cellStyle name="20 % – Zvýraznění2 2 4 3 3" xfId="175"/>
    <cellStyle name="20 % – Zvýraznění2 2 4 4" xfId="176"/>
    <cellStyle name="20 % – Zvýraznění2 2 4 4 2" xfId="177"/>
    <cellStyle name="20 % – Zvýraznění2 2 4 5" xfId="178"/>
    <cellStyle name="20 % – Zvýraznění2 2 5" xfId="179"/>
    <cellStyle name="20 % – Zvýraznění2 2 5 2" xfId="180"/>
    <cellStyle name="20 % – Zvýraznění2 2 5 2 2" xfId="181"/>
    <cellStyle name="20 % – Zvýraznění2 2 5 2 2 2" xfId="182"/>
    <cellStyle name="20 % – Zvýraznění2 2 5 2 3" xfId="183"/>
    <cellStyle name="20 % – Zvýraznění2 2 5 3" xfId="184"/>
    <cellStyle name="20 % – Zvýraznění2 2 5 3 2" xfId="185"/>
    <cellStyle name="20 % – Zvýraznění2 2 5 4" xfId="186"/>
    <cellStyle name="20 % – Zvýraznění2 2 6" xfId="187"/>
    <cellStyle name="20 % – Zvýraznění2 2 6 2" xfId="188"/>
    <cellStyle name="20 % – Zvýraznění2 2 6 2 2" xfId="189"/>
    <cellStyle name="20 % – Zvýraznění2 2 6 3" xfId="190"/>
    <cellStyle name="20 % – Zvýraznění2 2 7" xfId="191"/>
    <cellStyle name="20 % – Zvýraznění2 2 7 2" xfId="192"/>
    <cellStyle name="20 % – Zvýraznění2 2 8" xfId="193"/>
    <cellStyle name="20 % – Zvýraznění2 3" xfId="194"/>
    <cellStyle name="20 % – Zvýraznění2 3 2" xfId="195"/>
    <cellStyle name="20 % – Zvýraznění2 3 2 2" xfId="196"/>
    <cellStyle name="20 % – Zvýraznění2 3 2 2 2" xfId="197"/>
    <cellStyle name="20 % – Zvýraznění2 3 2 2 2 2" xfId="198"/>
    <cellStyle name="20 % – Zvýraznění2 3 2 2 3" xfId="199"/>
    <cellStyle name="20 % – Zvýraznění2 3 2 3" xfId="200"/>
    <cellStyle name="20 % – Zvýraznění2 3 2 3 2" xfId="201"/>
    <cellStyle name="20 % – Zvýraznění2 3 2 4" xfId="202"/>
    <cellStyle name="20 % – Zvýraznění2 3 3" xfId="203"/>
    <cellStyle name="20 % – Zvýraznění2 3 3 2" xfId="204"/>
    <cellStyle name="20 % – Zvýraznění2 3 3 2 2" xfId="205"/>
    <cellStyle name="20 % – Zvýraznění2 3 3 3" xfId="206"/>
    <cellStyle name="20 % – Zvýraznění2 3 4" xfId="207"/>
    <cellStyle name="20 % – Zvýraznění2 3 4 2" xfId="208"/>
    <cellStyle name="20 % – Zvýraznění2 3 5" xfId="209"/>
    <cellStyle name="20 % – Zvýraznění2 4" xfId="210"/>
    <cellStyle name="20 % – Zvýraznění2 4 2" xfId="211"/>
    <cellStyle name="20 % – Zvýraznění2 4 2 2" xfId="212"/>
    <cellStyle name="20 % – Zvýraznění2 4 2 2 2" xfId="213"/>
    <cellStyle name="20 % – Zvýraznění2 4 2 2 2 2" xfId="214"/>
    <cellStyle name="20 % – Zvýraznění2 4 2 2 3" xfId="215"/>
    <cellStyle name="20 % – Zvýraznění2 4 2 3" xfId="216"/>
    <cellStyle name="20 % – Zvýraznění2 4 2 3 2" xfId="217"/>
    <cellStyle name="20 % – Zvýraznění2 4 2 4" xfId="218"/>
    <cellStyle name="20 % – Zvýraznění2 4 3" xfId="219"/>
    <cellStyle name="20 % – Zvýraznění2 4 3 2" xfId="220"/>
    <cellStyle name="20 % – Zvýraznění2 4 3 2 2" xfId="221"/>
    <cellStyle name="20 % – Zvýraznění2 4 3 3" xfId="222"/>
    <cellStyle name="20 % – Zvýraznění2 4 4" xfId="223"/>
    <cellStyle name="20 % – Zvýraznění2 4 4 2" xfId="224"/>
    <cellStyle name="20 % – Zvýraznění2 4 5" xfId="225"/>
    <cellStyle name="20 % – Zvýraznění2 5" xfId="226"/>
    <cellStyle name="20 % – Zvýraznění2 5 2" xfId="227"/>
    <cellStyle name="20 % – Zvýraznění2 5 2 2" xfId="228"/>
    <cellStyle name="20 % – Zvýraznění2 5 2 2 2" xfId="229"/>
    <cellStyle name="20 % – Zvýraznění2 5 2 2 2 2" xfId="230"/>
    <cellStyle name="20 % – Zvýraznění2 5 2 2 3" xfId="231"/>
    <cellStyle name="20 % – Zvýraznění2 5 2 3" xfId="232"/>
    <cellStyle name="20 % – Zvýraznění2 5 2 3 2" xfId="233"/>
    <cellStyle name="20 % – Zvýraznění2 5 2 4" xfId="234"/>
    <cellStyle name="20 % – Zvýraznění2 5 3" xfId="235"/>
    <cellStyle name="20 % – Zvýraznění2 5 3 2" xfId="236"/>
    <cellStyle name="20 % – Zvýraznění2 5 3 2 2" xfId="237"/>
    <cellStyle name="20 % – Zvýraznění2 5 3 3" xfId="238"/>
    <cellStyle name="20 % – Zvýraznění2 5 4" xfId="239"/>
    <cellStyle name="20 % – Zvýraznění2 5 4 2" xfId="240"/>
    <cellStyle name="20 % – Zvýraznění2 5 5" xfId="241"/>
    <cellStyle name="20 % – Zvýraznění2 6" xfId="242"/>
    <cellStyle name="20 % – Zvýraznění2 6 2" xfId="243"/>
    <cellStyle name="20 % – Zvýraznění2 6 2 2" xfId="244"/>
    <cellStyle name="20 % – Zvýraznění2 6 2 2 2" xfId="245"/>
    <cellStyle name="20 % – Zvýraznění2 6 2 3" xfId="246"/>
    <cellStyle name="20 % – Zvýraznění2 6 3" xfId="247"/>
    <cellStyle name="20 % – Zvýraznění2 6 3 2" xfId="248"/>
    <cellStyle name="20 % – Zvýraznění2 6 4" xfId="249"/>
    <cellStyle name="20 % – Zvýraznění2 7" xfId="250"/>
    <cellStyle name="20 % – Zvýraznění2 7 2" xfId="251"/>
    <cellStyle name="20 % – Zvýraznění2 7 2 2" xfId="252"/>
    <cellStyle name="20 % – Zvýraznění2 7 3" xfId="253"/>
    <cellStyle name="20 % – Zvýraznění2 8" xfId="254"/>
    <cellStyle name="20 % – Zvýraznění2 8 2" xfId="255"/>
    <cellStyle name="20 % – Zvýraznění2 9" xfId="256"/>
    <cellStyle name="20 % – Zvýraznění3 10" xfId="257"/>
    <cellStyle name="20 % – Zvýraznění3 2" xfId="258"/>
    <cellStyle name="20 % – Zvýraznění3 2 2" xfId="259"/>
    <cellStyle name="20 % – Zvýraznění3 2 2 2" xfId="260"/>
    <cellStyle name="20 % – Zvýraznění3 2 2 2 2" xfId="261"/>
    <cellStyle name="20 % – Zvýraznění3 2 2 2 2 2" xfId="262"/>
    <cellStyle name="20 % – Zvýraznění3 2 2 2 2 2 2" xfId="263"/>
    <cellStyle name="20 % – Zvýraznění3 2 2 2 2 3" xfId="264"/>
    <cellStyle name="20 % – Zvýraznění3 2 2 2 3" xfId="265"/>
    <cellStyle name="20 % – Zvýraznění3 2 2 2 3 2" xfId="266"/>
    <cellStyle name="20 % – Zvýraznění3 2 2 2 4" xfId="267"/>
    <cellStyle name="20 % – Zvýraznění3 2 2 3" xfId="268"/>
    <cellStyle name="20 % – Zvýraznění3 2 2 3 2" xfId="269"/>
    <cellStyle name="20 % – Zvýraznění3 2 2 3 2 2" xfId="270"/>
    <cellStyle name="20 % – Zvýraznění3 2 2 3 3" xfId="271"/>
    <cellStyle name="20 % – Zvýraznění3 2 2 4" xfId="272"/>
    <cellStyle name="20 % – Zvýraznění3 2 2 4 2" xfId="273"/>
    <cellStyle name="20 % – Zvýraznění3 2 2 5" xfId="274"/>
    <cellStyle name="20 % – Zvýraznění3 2 3" xfId="275"/>
    <cellStyle name="20 % – Zvýraznění3 2 3 2" xfId="276"/>
    <cellStyle name="20 % – Zvýraznění3 2 3 2 2" xfId="277"/>
    <cellStyle name="20 % – Zvýraznění3 2 3 2 2 2" xfId="278"/>
    <cellStyle name="20 % – Zvýraznění3 2 3 2 2 2 2" xfId="279"/>
    <cellStyle name="20 % – Zvýraznění3 2 3 2 2 3" xfId="280"/>
    <cellStyle name="20 % – Zvýraznění3 2 3 2 3" xfId="281"/>
    <cellStyle name="20 % – Zvýraznění3 2 3 2 3 2" xfId="282"/>
    <cellStyle name="20 % – Zvýraznění3 2 3 2 4" xfId="283"/>
    <cellStyle name="20 % – Zvýraznění3 2 3 3" xfId="284"/>
    <cellStyle name="20 % – Zvýraznění3 2 3 3 2" xfId="285"/>
    <cellStyle name="20 % – Zvýraznění3 2 3 3 2 2" xfId="286"/>
    <cellStyle name="20 % – Zvýraznění3 2 3 3 3" xfId="287"/>
    <cellStyle name="20 % – Zvýraznění3 2 3 4" xfId="288"/>
    <cellStyle name="20 % – Zvýraznění3 2 3 4 2" xfId="289"/>
    <cellStyle name="20 % – Zvýraznění3 2 3 5" xfId="290"/>
    <cellStyle name="20 % – Zvýraznění3 2 4" xfId="291"/>
    <cellStyle name="20 % – Zvýraznění3 2 4 2" xfId="292"/>
    <cellStyle name="20 % – Zvýraznění3 2 4 2 2" xfId="293"/>
    <cellStyle name="20 % – Zvýraznění3 2 4 2 2 2" xfId="294"/>
    <cellStyle name="20 % – Zvýraznění3 2 4 2 2 2 2" xfId="295"/>
    <cellStyle name="20 % – Zvýraznění3 2 4 2 2 3" xfId="296"/>
    <cellStyle name="20 % – Zvýraznění3 2 4 2 3" xfId="297"/>
    <cellStyle name="20 % – Zvýraznění3 2 4 2 3 2" xfId="298"/>
    <cellStyle name="20 % – Zvýraznění3 2 4 2 4" xfId="299"/>
    <cellStyle name="20 % – Zvýraznění3 2 4 3" xfId="300"/>
    <cellStyle name="20 % – Zvýraznění3 2 4 3 2" xfId="301"/>
    <cellStyle name="20 % – Zvýraznění3 2 4 3 2 2" xfId="302"/>
    <cellStyle name="20 % – Zvýraznění3 2 4 3 3" xfId="303"/>
    <cellStyle name="20 % – Zvýraznění3 2 4 4" xfId="304"/>
    <cellStyle name="20 % – Zvýraznění3 2 4 4 2" xfId="305"/>
    <cellStyle name="20 % – Zvýraznění3 2 4 5" xfId="306"/>
    <cellStyle name="20 % – Zvýraznění3 2 5" xfId="307"/>
    <cellStyle name="20 % – Zvýraznění3 2 5 2" xfId="308"/>
    <cellStyle name="20 % – Zvýraznění3 2 5 2 2" xfId="309"/>
    <cellStyle name="20 % – Zvýraznění3 2 5 2 2 2" xfId="310"/>
    <cellStyle name="20 % – Zvýraznění3 2 5 2 3" xfId="311"/>
    <cellStyle name="20 % – Zvýraznění3 2 5 3" xfId="312"/>
    <cellStyle name="20 % – Zvýraznění3 2 5 3 2" xfId="313"/>
    <cellStyle name="20 % – Zvýraznění3 2 5 4" xfId="314"/>
    <cellStyle name="20 % – Zvýraznění3 2 6" xfId="315"/>
    <cellStyle name="20 % – Zvýraznění3 2 6 2" xfId="316"/>
    <cellStyle name="20 % – Zvýraznění3 2 6 2 2" xfId="317"/>
    <cellStyle name="20 % – Zvýraznění3 2 6 3" xfId="318"/>
    <cellStyle name="20 % – Zvýraznění3 2 7" xfId="319"/>
    <cellStyle name="20 % – Zvýraznění3 2 7 2" xfId="320"/>
    <cellStyle name="20 % – Zvýraznění3 2 8" xfId="321"/>
    <cellStyle name="20 % – Zvýraznění3 3" xfId="322"/>
    <cellStyle name="20 % – Zvýraznění3 3 2" xfId="323"/>
    <cellStyle name="20 % – Zvýraznění3 3 2 2" xfId="324"/>
    <cellStyle name="20 % – Zvýraznění3 3 2 2 2" xfId="325"/>
    <cellStyle name="20 % – Zvýraznění3 3 2 2 2 2" xfId="326"/>
    <cellStyle name="20 % – Zvýraznění3 3 2 2 3" xfId="327"/>
    <cellStyle name="20 % – Zvýraznění3 3 2 3" xfId="328"/>
    <cellStyle name="20 % – Zvýraznění3 3 2 3 2" xfId="329"/>
    <cellStyle name="20 % – Zvýraznění3 3 2 4" xfId="330"/>
    <cellStyle name="20 % – Zvýraznění3 3 3" xfId="331"/>
    <cellStyle name="20 % – Zvýraznění3 3 3 2" xfId="332"/>
    <cellStyle name="20 % – Zvýraznění3 3 3 2 2" xfId="333"/>
    <cellStyle name="20 % – Zvýraznění3 3 3 3" xfId="334"/>
    <cellStyle name="20 % – Zvýraznění3 3 4" xfId="335"/>
    <cellStyle name="20 % – Zvýraznění3 3 4 2" xfId="336"/>
    <cellStyle name="20 % – Zvýraznění3 3 5" xfId="337"/>
    <cellStyle name="20 % – Zvýraznění3 4" xfId="338"/>
    <cellStyle name="20 % – Zvýraznění3 4 2" xfId="339"/>
    <cellStyle name="20 % – Zvýraznění3 4 2 2" xfId="340"/>
    <cellStyle name="20 % – Zvýraznění3 4 2 2 2" xfId="341"/>
    <cellStyle name="20 % – Zvýraznění3 4 2 2 2 2" xfId="342"/>
    <cellStyle name="20 % – Zvýraznění3 4 2 2 3" xfId="343"/>
    <cellStyle name="20 % – Zvýraznění3 4 2 3" xfId="344"/>
    <cellStyle name="20 % – Zvýraznění3 4 2 3 2" xfId="345"/>
    <cellStyle name="20 % – Zvýraznění3 4 2 4" xfId="346"/>
    <cellStyle name="20 % – Zvýraznění3 4 3" xfId="347"/>
    <cellStyle name="20 % – Zvýraznění3 4 3 2" xfId="348"/>
    <cellStyle name="20 % – Zvýraznění3 4 3 2 2" xfId="349"/>
    <cellStyle name="20 % – Zvýraznění3 4 3 3" xfId="350"/>
    <cellStyle name="20 % – Zvýraznění3 4 4" xfId="351"/>
    <cellStyle name="20 % – Zvýraznění3 4 4 2" xfId="352"/>
    <cellStyle name="20 % – Zvýraznění3 4 5" xfId="353"/>
    <cellStyle name="20 % – Zvýraznění3 5" xfId="354"/>
    <cellStyle name="20 % – Zvýraznění3 5 2" xfId="355"/>
    <cellStyle name="20 % – Zvýraznění3 5 2 2" xfId="356"/>
    <cellStyle name="20 % – Zvýraznění3 5 2 2 2" xfId="357"/>
    <cellStyle name="20 % – Zvýraznění3 5 2 2 2 2" xfId="358"/>
    <cellStyle name="20 % – Zvýraznění3 5 2 2 3" xfId="359"/>
    <cellStyle name="20 % – Zvýraznění3 5 2 3" xfId="360"/>
    <cellStyle name="20 % – Zvýraznění3 5 2 3 2" xfId="361"/>
    <cellStyle name="20 % – Zvýraznění3 5 2 4" xfId="362"/>
    <cellStyle name="20 % – Zvýraznění3 5 3" xfId="363"/>
    <cellStyle name="20 % – Zvýraznění3 5 3 2" xfId="364"/>
    <cellStyle name="20 % – Zvýraznění3 5 3 2 2" xfId="365"/>
    <cellStyle name="20 % – Zvýraznění3 5 3 3" xfId="366"/>
    <cellStyle name="20 % – Zvýraznění3 5 4" xfId="367"/>
    <cellStyle name="20 % – Zvýraznění3 5 4 2" xfId="368"/>
    <cellStyle name="20 % – Zvýraznění3 5 5" xfId="369"/>
    <cellStyle name="20 % – Zvýraznění3 6" xfId="370"/>
    <cellStyle name="20 % – Zvýraznění3 6 2" xfId="371"/>
    <cellStyle name="20 % – Zvýraznění3 6 2 2" xfId="372"/>
    <cellStyle name="20 % – Zvýraznění3 6 2 2 2" xfId="373"/>
    <cellStyle name="20 % – Zvýraznění3 6 2 3" xfId="374"/>
    <cellStyle name="20 % – Zvýraznění3 6 3" xfId="375"/>
    <cellStyle name="20 % – Zvýraznění3 6 3 2" xfId="376"/>
    <cellStyle name="20 % – Zvýraznění3 6 4" xfId="377"/>
    <cellStyle name="20 % – Zvýraznění3 7" xfId="378"/>
    <cellStyle name="20 % – Zvýraznění3 7 2" xfId="379"/>
    <cellStyle name="20 % – Zvýraznění3 7 2 2" xfId="380"/>
    <cellStyle name="20 % – Zvýraznění3 7 3" xfId="381"/>
    <cellStyle name="20 % – Zvýraznění3 8" xfId="382"/>
    <cellStyle name="20 % – Zvýraznění3 8 2" xfId="383"/>
    <cellStyle name="20 % – Zvýraznění3 9" xfId="384"/>
    <cellStyle name="20 % – Zvýraznění4 10" xfId="385"/>
    <cellStyle name="20 % – Zvýraznění4 2" xfId="386"/>
    <cellStyle name="20 % – Zvýraznění4 2 2" xfId="387"/>
    <cellStyle name="20 % – Zvýraznění4 2 2 2" xfId="388"/>
    <cellStyle name="20 % – Zvýraznění4 2 2 2 2" xfId="389"/>
    <cellStyle name="20 % – Zvýraznění4 2 2 2 2 2" xfId="390"/>
    <cellStyle name="20 % – Zvýraznění4 2 2 2 2 2 2" xfId="391"/>
    <cellStyle name="20 % – Zvýraznění4 2 2 2 2 3" xfId="392"/>
    <cellStyle name="20 % – Zvýraznění4 2 2 2 3" xfId="393"/>
    <cellStyle name="20 % – Zvýraznění4 2 2 2 3 2" xfId="394"/>
    <cellStyle name="20 % – Zvýraznění4 2 2 2 4" xfId="395"/>
    <cellStyle name="20 % – Zvýraznění4 2 2 3" xfId="396"/>
    <cellStyle name="20 % – Zvýraznění4 2 2 3 2" xfId="397"/>
    <cellStyle name="20 % – Zvýraznění4 2 2 3 2 2" xfId="398"/>
    <cellStyle name="20 % – Zvýraznění4 2 2 3 3" xfId="399"/>
    <cellStyle name="20 % – Zvýraznění4 2 2 4" xfId="400"/>
    <cellStyle name="20 % – Zvýraznění4 2 2 4 2" xfId="401"/>
    <cellStyle name="20 % – Zvýraznění4 2 2 5" xfId="402"/>
    <cellStyle name="20 % – Zvýraznění4 2 3" xfId="403"/>
    <cellStyle name="20 % – Zvýraznění4 2 3 2" xfId="404"/>
    <cellStyle name="20 % – Zvýraznění4 2 3 2 2" xfId="405"/>
    <cellStyle name="20 % – Zvýraznění4 2 3 2 2 2" xfId="406"/>
    <cellStyle name="20 % – Zvýraznění4 2 3 2 2 2 2" xfId="407"/>
    <cellStyle name="20 % – Zvýraznění4 2 3 2 2 3" xfId="408"/>
    <cellStyle name="20 % – Zvýraznění4 2 3 2 3" xfId="409"/>
    <cellStyle name="20 % – Zvýraznění4 2 3 2 3 2" xfId="410"/>
    <cellStyle name="20 % – Zvýraznění4 2 3 2 4" xfId="411"/>
    <cellStyle name="20 % – Zvýraznění4 2 3 3" xfId="412"/>
    <cellStyle name="20 % – Zvýraznění4 2 3 3 2" xfId="413"/>
    <cellStyle name="20 % – Zvýraznění4 2 3 3 2 2" xfId="414"/>
    <cellStyle name="20 % – Zvýraznění4 2 3 3 3" xfId="415"/>
    <cellStyle name="20 % – Zvýraznění4 2 3 4" xfId="416"/>
    <cellStyle name="20 % – Zvýraznění4 2 3 4 2" xfId="417"/>
    <cellStyle name="20 % – Zvýraznění4 2 3 5" xfId="418"/>
    <cellStyle name="20 % – Zvýraznění4 2 4" xfId="419"/>
    <cellStyle name="20 % – Zvýraznění4 2 4 2" xfId="420"/>
    <cellStyle name="20 % – Zvýraznění4 2 4 2 2" xfId="421"/>
    <cellStyle name="20 % – Zvýraznění4 2 4 2 2 2" xfId="422"/>
    <cellStyle name="20 % – Zvýraznění4 2 4 2 2 2 2" xfId="423"/>
    <cellStyle name="20 % – Zvýraznění4 2 4 2 2 3" xfId="424"/>
    <cellStyle name="20 % – Zvýraznění4 2 4 2 3" xfId="425"/>
    <cellStyle name="20 % – Zvýraznění4 2 4 2 3 2" xfId="426"/>
    <cellStyle name="20 % – Zvýraznění4 2 4 2 4" xfId="427"/>
    <cellStyle name="20 % – Zvýraznění4 2 4 3" xfId="428"/>
    <cellStyle name="20 % – Zvýraznění4 2 4 3 2" xfId="429"/>
    <cellStyle name="20 % – Zvýraznění4 2 4 3 2 2" xfId="430"/>
    <cellStyle name="20 % – Zvýraznění4 2 4 3 3" xfId="431"/>
    <cellStyle name="20 % – Zvýraznění4 2 4 4" xfId="432"/>
    <cellStyle name="20 % – Zvýraznění4 2 4 4 2" xfId="433"/>
    <cellStyle name="20 % – Zvýraznění4 2 4 5" xfId="434"/>
    <cellStyle name="20 % – Zvýraznění4 2 5" xfId="435"/>
    <cellStyle name="20 % – Zvýraznění4 2 5 2" xfId="436"/>
    <cellStyle name="20 % – Zvýraznění4 2 5 2 2" xfId="437"/>
    <cellStyle name="20 % – Zvýraznění4 2 5 2 2 2" xfId="438"/>
    <cellStyle name="20 % – Zvýraznění4 2 5 2 3" xfId="439"/>
    <cellStyle name="20 % – Zvýraznění4 2 5 3" xfId="440"/>
    <cellStyle name="20 % – Zvýraznění4 2 5 3 2" xfId="441"/>
    <cellStyle name="20 % – Zvýraznění4 2 5 4" xfId="442"/>
    <cellStyle name="20 % – Zvýraznění4 2 6" xfId="443"/>
    <cellStyle name="20 % – Zvýraznění4 2 6 2" xfId="444"/>
    <cellStyle name="20 % – Zvýraznění4 2 6 2 2" xfId="445"/>
    <cellStyle name="20 % – Zvýraznění4 2 6 3" xfId="446"/>
    <cellStyle name="20 % – Zvýraznění4 2 7" xfId="447"/>
    <cellStyle name="20 % – Zvýraznění4 2 7 2" xfId="448"/>
    <cellStyle name="20 % – Zvýraznění4 2 8" xfId="449"/>
    <cellStyle name="20 % – Zvýraznění4 3" xfId="450"/>
    <cellStyle name="20 % – Zvýraznění4 3 2" xfId="451"/>
    <cellStyle name="20 % – Zvýraznění4 3 2 2" xfId="452"/>
    <cellStyle name="20 % – Zvýraznění4 3 2 2 2" xfId="453"/>
    <cellStyle name="20 % – Zvýraznění4 3 2 2 2 2" xfId="454"/>
    <cellStyle name="20 % – Zvýraznění4 3 2 2 3" xfId="455"/>
    <cellStyle name="20 % – Zvýraznění4 3 2 3" xfId="456"/>
    <cellStyle name="20 % – Zvýraznění4 3 2 3 2" xfId="457"/>
    <cellStyle name="20 % – Zvýraznění4 3 2 4" xfId="458"/>
    <cellStyle name="20 % – Zvýraznění4 3 3" xfId="459"/>
    <cellStyle name="20 % – Zvýraznění4 3 3 2" xfId="460"/>
    <cellStyle name="20 % – Zvýraznění4 3 3 2 2" xfId="461"/>
    <cellStyle name="20 % – Zvýraznění4 3 3 3" xfId="462"/>
    <cellStyle name="20 % – Zvýraznění4 3 4" xfId="463"/>
    <cellStyle name="20 % – Zvýraznění4 3 4 2" xfId="464"/>
    <cellStyle name="20 % – Zvýraznění4 3 5" xfId="465"/>
    <cellStyle name="20 % – Zvýraznění4 4" xfId="466"/>
    <cellStyle name="20 % – Zvýraznění4 4 2" xfId="467"/>
    <cellStyle name="20 % – Zvýraznění4 4 2 2" xfId="468"/>
    <cellStyle name="20 % – Zvýraznění4 4 2 2 2" xfId="469"/>
    <cellStyle name="20 % – Zvýraznění4 4 2 2 2 2" xfId="470"/>
    <cellStyle name="20 % – Zvýraznění4 4 2 2 3" xfId="471"/>
    <cellStyle name="20 % – Zvýraznění4 4 2 3" xfId="472"/>
    <cellStyle name="20 % – Zvýraznění4 4 2 3 2" xfId="473"/>
    <cellStyle name="20 % – Zvýraznění4 4 2 4" xfId="474"/>
    <cellStyle name="20 % – Zvýraznění4 4 3" xfId="475"/>
    <cellStyle name="20 % – Zvýraznění4 4 3 2" xfId="476"/>
    <cellStyle name="20 % – Zvýraznění4 4 3 2 2" xfId="477"/>
    <cellStyle name="20 % – Zvýraznění4 4 3 3" xfId="478"/>
    <cellStyle name="20 % – Zvýraznění4 4 4" xfId="479"/>
    <cellStyle name="20 % – Zvýraznění4 4 4 2" xfId="480"/>
    <cellStyle name="20 % – Zvýraznění4 4 5" xfId="481"/>
    <cellStyle name="20 % – Zvýraznění4 5" xfId="482"/>
    <cellStyle name="20 % – Zvýraznění4 5 2" xfId="483"/>
    <cellStyle name="20 % – Zvýraznění4 5 2 2" xfId="484"/>
    <cellStyle name="20 % – Zvýraznění4 5 2 2 2" xfId="485"/>
    <cellStyle name="20 % – Zvýraznění4 5 2 2 2 2" xfId="486"/>
    <cellStyle name="20 % – Zvýraznění4 5 2 2 3" xfId="487"/>
    <cellStyle name="20 % – Zvýraznění4 5 2 3" xfId="488"/>
    <cellStyle name="20 % – Zvýraznění4 5 2 3 2" xfId="489"/>
    <cellStyle name="20 % – Zvýraznění4 5 2 4" xfId="490"/>
    <cellStyle name="20 % – Zvýraznění4 5 3" xfId="491"/>
    <cellStyle name="20 % – Zvýraznění4 5 3 2" xfId="492"/>
    <cellStyle name="20 % – Zvýraznění4 5 3 2 2" xfId="493"/>
    <cellStyle name="20 % – Zvýraznění4 5 3 3" xfId="494"/>
    <cellStyle name="20 % – Zvýraznění4 5 4" xfId="495"/>
    <cellStyle name="20 % – Zvýraznění4 5 4 2" xfId="496"/>
    <cellStyle name="20 % – Zvýraznění4 5 5" xfId="497"/>
    <cellStyle name="20 % – Zvýraznění4 6" xfId="498"/>
    <cellStyle name="20 % – Zvýraznění4 6 2" xfId="499"/>
    <cellStyle name="20 % – Zvýraznění4 6 2 2" xfId="500"/>
    <cellStyle name="20 % – Zvýraznění4 6 2 2 2" xfId="501"/>
    <cellStyle name="20 % – Zvýraznění4 6 2 3" xfId="502"/>
    <cellStyle name="20 % – Zvýraznění4 6 3" xfId="503"/>
    <cellStyle name="20 % – Zvýraznění4 6 3 2" xfId="504"/>
    <cellStyle name="20 % – Zvýraznění4 6 4" xfId="505"/>
    <cellStyle name="20 % – Zvýraznění4 7" xfId="506"/>
    <cellStyle name="20 % – Zvýraznění4 7 2" xfId="507"/>
    <cellStyle name="20 % – Zvýraznění4 7 2 2" xfId="508"/>
    <cellStyle name="20 % – Zvýraznění4 7 3" xfId="509"/>
    <cellStyle name="20 % – Zvýraznění4 8" xfId="510"/>
    <cellStyle name="20 % – Zvýraznění4 8 2" xfId="511"/>
    <cellStyle name="20 % – Zvýraznění4 9" xfId="512"/>
    <cellStyle name="20 % – Zvýraznění5 10" xfId="513"/>
    <cellStyle name="20 % – Zvýraznění5 2" xfId="514"/>
    <cellStyle name="20 % – Zvýraznění5 2 2" xfId="515"/>
    <cellStyle name="20 % – Zvýraznění5 2 2 2" xfId="516"/>
    <cellStyle name="20 % – Zvýraznění5 2 2 2 2" xfId="517"/>
    <cellStyle name="20 % – Zvýraznění5 2 2 2 2 2" xfId="518"/>
    <cellStyle name="20 % – Zvýraznění5 2 2 2 2 2 2" xfId="519"/>
    <cellStyle name="20 % – Zvýraznění5 2 2 2 2 3" xfId="520"/>
    <cellStyle name="20 % – Zvýraznění5 2 2 2 3" xfId="521"/>
    <cellStyle name="20 % – Zvýraznění5 2 2 2 3 2" xfId="522"/>
    <cellStyle name="20 % – Zvýraznění5 2 2 2 4" xfId="523"/>
    <cellStyle name="20 % – Zvýraznění5 2 2 3" xfId="524"/>
    <cellStyle name="20 % – Zvýraznění5 2 2 3 2" xfId="525"/>
    <cellStyle name="20 % – Zvýraznění5 2 2 3 2 2" xfId="526"/>
    <cellStyle name="20 % – Zvýraznění5 2 2 3 3" xfId="527"/>
    <cellStyle name="20 % – Zvýraznění5 2 2 4" xfId="528"/>
    <cellStyle name="20 % – Zvýraznění5 2 2 4 2" xfId="529"/>
    <cellStyle name="20 % – Zvýraznění5 2 2 5" xfId="530"/>
    <cellStyle name="20 % – Zvýraznění5 2 3" xfId="531"/>
    <cellStyle name="20 % – Zvýraznění5 2 3 2" xfId="532"/>
    <cellStyle name="20 % – Zvýraznění5 2 3 2 2" xfId="533"/>
    <cellStyle name="20 % – Zvýraznění5 2 3 2 2 2" xfId="534"/>
    <cellStyle name="20 % – Zvýraznění5 2 3 2 2 2 2" xfId="535"/>
    <cellStyle name="20 % – Zvýraznění5 2 3 2 2 3" xfId="536"/>
    <cellStyle name="20 % – Zvýraznění5 2 3 2 3" xfId="537"/>
    <cellStyle name="20 % – Zvýraznění5 2 3 2 3 2" xfId="538"/>
    <cellStyle name="20 % – Zvýraznění5 2 3 2 4" xfId="539"/>
    <cellStyle name="20 % – Zvýraznění5 2 3 3" xfId="540"/>
    <cellStyle name="20 % – Zvýraznění5 2 3 3 2" xfId="541"/>
    <cellStyle name="20 % – Zvýraznění5 2 3 3 2 2" xfId="542"/>
    <cellStyle name="20 % – Zvýraznění5 2 3 3 3" xfId="543"/>
    <cellStyle name="20 % – Zvýraznění5 2 3 4" xfId="544"/>
    <cellStyle name="20 % – Zvýraznění5 2 3 4 2" xfId="545"/>
    <cellStyle name="20 % – Zvýraznění5 2 3 5" xfId="546"/>
    <cellStyle name="20 % – Zvýraznění5 2 4" xfId="547"/>
    <cellStyle name="20 % – Zvýraznění5 2 4 2" xfId="548"/>
    <cellStyle name="20 % – Zvýraznění5 2 4 2 2" xfId="549"/>
    <cellStyle name="20 % – Zvýraznění5 2 4 2 2 2" xfId="550"/>
    <cellStyle name="20 % – Zvýraznění5 2 4 2 2 2 2" xfId="551"/>
    <cellStyle name="20 % – Zvýraznění5 2 4 2 2 3" xfId="552"/>
    <cellStyle name="20 % – Zvýraznění5 2 4 2 3" xfId="553"/>
    <cellStyle name="20 % – Zvýraznění5 2 4 2 3 2" xfId="554"/>
    <cellStyle name="20 % – Zvýraznění5 2 4 2 4" xfId="555"/>
    <cellStyle name="20 % – Zvýraznění5 2 4 3" xfId="556"/>
    <cellStyle name="20 % – Zvýraznění5 2 4 3 2" xfId="557"/>
    <cellStyle name="20 % – Zvýraznění5 2 4 3 2 2" xfId="558"/>
    <cellStyle name="20 % – Zvýraznění5 2 4 3 3" xfId="559"/>
    <cellStyle name="20 % – Zvýraznění5 2 4 4" xfId="560"/>
    <cellStyle name="20 % – Zvýraznění5 2 4 4 2" xfId="561"/>
    <cellStyle name="20 % – Zvýraznění5 2 4 5" xfId="562"/>
    <cellStyle name="20 % – Zvýraznění5 2 5" xfId="563"/>
    <cellStyle name="20 % – Zvýraznění5 2 5 2" xfId="564"/>
    <cellStyle name="20 % – Zvýraznění5 2 5 2 2" xfId="565"/>
    <cellStyle name="20 % – Zvýraznění5 2 5 2 2 2" xfId="566"/>
    <cellStyle name="20 % – Zvýraznění5 2 5 2 3" xfId="567"/>
    <cellStyle name="20 % – Zvýraznění5 2 5 3" xfId="568"/>
    <cellStyle name="20 % – Zvýraznění5 2 5 3 2" xfId="569"/>
    <cellStyle name="20 % – Zvýraznění5 2 5 4" xfId="570"/>
    <cellStyle name="20 % – Zvýraznění5 2 6" xfId="571"/>
    <cellStyle name="20 % – Zvýraznění5 2 6 2" xfId="572"/>
    <cellStyle name="20 % – Zvýraznění5 2 6 2 2" xfId="573"/>
    <cellStyle name="20 % – Zvýraznění5 2 6 3" xfId="574"/>
    <cellStyle name="20 % – Zvýraznění5 2 7" xfId="575"/>
    <cellStyle name="20 % – Zvýraznění5 2 7 2" xfId="576"/>
    <cellStyle name="20 % – Zvýraznění5 2 8" xfId="577"/>
    <cellStyle name="20 % – Zvýraznění5 3" xfId="578"/>
    <cellStyle name="20 % – Zvýraznění5 3 2" xfId="579"/>
    <cellStyle name="20 % – Zvýraznění5 3 2 2" xfId="580"/>
    <cellStyle name="20 % – Zvýraznění5 3 2 2 2" xfId="581"/>
    <cellStyle name="20 % – Zvýraznění5 3 2 2 2 2" xfId="582"/>
    <cellStyle name="20 % – Zvýraznění5 3 2 2 3" xfId="583"/>
    <cellStyle name="20 % – Zvýraznění5 3 2 3" xfId="584"/>
    <cellStyle name="20 % – Zvýraznění5 3 2 3 2" xfId="585"/>
    <cellStyle name="20 % – Zvýraznění5 3 2 4" xfId="586"/>
    <cellStyle name="20 % – Zvýraznění5 3 3" xfId="587"/>
    <cellStyle name="20 % – Zvýraznění5 3 3 2" xfId="588"/>
    <cellStyle name="20 % – Zvýraznění5 3 3 2 2" xfId="589"/>
    <cellStyle name="20 % – Zvýraznění5 3 3 3" xfId="590"/>
    <cellStyle name="20 % – Zvýraznění5 3 4" xfId="591"/>
    <cellStyle name="20 % – Zvýraznění5 3 4 2" xfId="592"/>
    <cellStyle name="20 % – Zvýraznění5 3 5" xfId="593"/>
    <cellStyle name="20 % – Zvýraznění5 4" xfId="594"/>
    <cellStyle name="20 % – Zvýraznění5 4 2" xfId="595"/>
    <cellStyle name="20 % – Zvýraznění5 4 2 2" xfId="596"/>
    <cellStyle name="20 % – Zvýraznění5 4 2 2 2" xfId="597"/>
    <cellStyle name="20 % – Zvýraznění5 4 2 2 2 2" xfId="598"/>
    <cellStyle name="20 % – Zvýraznění5 4 2 2 3" xfId="599"/>
    <cellStyle name="20 % – Zvýraznění5 4 2 3" xfId="600"/>
    <cellStyle name="20 % – Zvýraznění5 4 2 3 2" xfId="601"/>
    <cellStyle name="20 % – Zvýraznění5 4 2 4" xfId="602"/>
    <cellStyle name="20 % – Zvýraznění5 4 3" xfId="603"/>
    <cellStyle name="20 % – Zvýraznění5 4 3 2" xfId="604"/>
    <cellStyle name="20 % – Zvýraznění5 4 3 2 2" xfId="605"/>
    <cellStyle name="20 % – Zvýraznění5 4 3 3" xfId="606"/>
    <cellStyle name="20 % – Zvýraznění5 4 4" xfId="607"/>
    <cellStyle name="20 % – Zvýraznění5 4 4 2" xfId="608"/>
    <cellStyle name="20 % – Zvýraznění5 4 5" xfId="609"/>
    <cellStyle name="20 % – Zvýraznění5 5" xfId="610"/>
    <cellStyle name="20 % – Zvýraznění5 5 2" xfId="611"/>
    <cellStyle name="20 % – Zvýraznění5 5 2 2" xfId="612"/>
    <cellStyle name="20 % – Zvýraznění5 5 2 2 2" xfId="613"/>
    <cellStyle name="20 % – Zvýraznění5 5 2 2 2 2" xfId="614"/>
    <cellStyle name="20 % – Zvýraznění5 5 2 2 3" xfId="615"/>
    <cellStyle name="20 % – Zvýraznění5 5 2 3" xfId="616"/>
    <cellStyle name="20 % – Zvýraznění5 5 2 3 2" xfId="617"/>
    <cellStyle name="20 % – Zvýraznění5 5 2 4" xfId="618"/>
    <cellStyle name="20 % – Zvýraznění5 5 3" xfId="619"/>
    <cellStyle name="20 % – Zvýraznění5 5 3 2" xfId="620"/>
    <cellStyle name="20 % – Zvýraznění5 5 3 2 2" xfId="621"/>
    <cellStyle name="20 % – Zvýraznění5 5 3 3" xfId="622"/>
    <cellStyle name="20 % – Zvýraznění5 5 4" xfId="623"/>
    <cellStyle name="20 % – Zvýraznění5 5 4 2" xfId="624"/>
    <cellStyle name="20 % – Zvýraznění5 5 5" xfId="625"/>
    <cellStyle name="20 % – Zvýraznění5 6" xfId="626"/>
    <cellStyle name="20 % – Zvýraznění5 6 2" xfId="627"/>
    <cellStyle name="20 % – Zvýraznění5 6 2 2" xfId="628"/>
    <cellStyle name="20 % – Zvýraznění5 6 2 2 2" xfId="629"/>
    <cellStyle name="20 % – Zvýraznění5 6 2 3" xfId="630"/>
    <cellStyle name="20 % – Zvýraznění5 6 3" xfId="631"/>
    <cellStyle name="20 % – Zvýraznění5 6 3 2" xfId="632"/>
    <cellStyle name="20 % – Zvýraznění5 6 4" xfId="633"/>
    <cellStyle name="20 % – Zvýraznění5 7" xfId="634"/>
    <cellStyle name="20 % – Zvýraznění5 7 2" xfId="635"/>
    <cellStyle name="20 % – Zvýraznění5 7 2 2" xfId="636"/>
    <cellStyle name="20 % – Zvýraznění5 7 3" xfId="637"/>
    <cellStyle name="20 % – Zvýraznění5 8" xfId="638"/>
    <cellStyle name="20 % – Zvýraznění5 8 2" xfId="639"/>
    <cellStyle name="20 % – Zvýraznění5 9" xfId="640"/>
    <cellStyle name="20 % – Zvýraznění6 10" xfId="641"/>
    <cellStyle name="20 % – Zvýraznění6 2" xfId="642"/>
    <cellStyle name="20 % – Zvýraznění6 2 2" xfId="643"/>
    <cellStyle name="20 % – Zvýraznění6 2 2 2" xfId="644"/>
    <cellStyle name="20 % – Zvýraznění6 2 2 2 2" xfId="645"/>
    <cellStyle name="20 % – Zvýraznění6 2 2 2 2 2" xfId="646"/>
    <cellStyle name="20 % – Zvýraznění6 2 2 2 2 2 2" xfId="647"/>
    <cellStyle name="20 % – Zvýraznění6 2 2 2 2 3" xfId="648"/>
    <cellStyle name="20 % – Zvýraznění6 2 2 2 3" xfId="649"/>
    <cellStyle name="20 % – Zvýraznění6 2 2 2 3 2" xfId="650"/>
    <cellStyle name="20 % – Zvýraznění6 2 2 2 4" xfId="651"/>
    <cellStyle name="20 % – Zvýraznění6 2 2 3" xfId="652"/>
    <cellStyle name="20 % – Zvýraznění6 2 2 3 2" xfId="653"/>
    <cellStyle name="20 % – Zvýraznění6 2 2 3 2 2" xfId="654"/>
    <cellStyle name="20 % – Zvýraznění6 2 2 3 3" xfId="655"/>
    <cellStyle name="20 % – Zvýraznění6 2 2 4" xfId="656"/>
    <cellStyle name="20 % – Zvýraznění6 2 2 4 2" xfId="657"/>
    <cellStyle name="20 % – Zvýraznění6 2 2 5" xfId="658"/>
    <cellStyle name="20 % – Zvýraznění6 2 3" xfId="659"/>
    <cellStyle name="20 % – Zvýraznění6 2 3 2" xfId="660"/>
    <cellStyle name="20 % – Zvýraznění6 2 3 2 2" xfId="661"/>
    <cellStyle name="20 % – Zvýraznění6 2 3 2 2 2" xfId="662"/>
    <cellStyle name="20 % – Zvýraznění6 2 3 2 2 2 2" xfId="663"/>
    <cellStyle name="20 % – Zvýraznění6 2 3 2 2 3" xfId="664"/>
    <cellStyle name="20 % – Zvýraznění6 2 3 2 3" xfId="665"/>
    <cellStyle name="20 % – Zvýraznění6 2 3 2 3 2" xfId="666"/>
    <cellStyle name="20 % – Zvýraznění6 2 3 2 4" xfId="667"/>
    <cellStyle name="20 % – Zvýraznění6 2 3 3" xfId="668"/>
    <cellStyle name="20 % – Zvýraznění6 2 3 3 2" xfId="669"/>
    <cellStyle name="20 % – Zvýraznění6 2 3 3 2 2" xfId="670"/>
    <cellStyle name="20 % – Zvýraznění6 2 3 3 3" xfId="671"/>
    <cellStyle name="20 % – Zvýraznění6 2 3 4" xfId="672"/>
    <cellStyle name="20 % – Zvýraznění6 2 3 4 2" xfId="673"/>
    <cellStyle name="20 % – Zvýraznění6 2 3 5" xfId="674"/>
    <cellStyle name="20 % – Zvýraznění6 2 4" xfId="675"/>
    <cellStyle name="20 % – Zvýraznění6 2 4 2" xfId="676"/>
    <cellStyle name="20 % – Zvýraznění6 2 4 2 2" xfId="677"/>
    <cellStyle name="20 % – Zvýraznění6 2 4 2 2 2" xfId="678"/>
    <cellStyle name="20 % – Zvýraznění6 2 4 2 2 2 2" xfId="679"/>
    <cellStyle name="20 % – Zvýraznění6 2 4 2 2 3" xfId="680"/>
    <cellStyle name="20 % – Zvýraznění6 2 4 2 3" xfId="681"/>
    <cellStyle name="20 % – Zvýraznění6 2 4 2 3 2" xfId="682"/>
    <cellStyle name="20 % – Zvýraznění6 2 4 2 4" xfId="683"/>
    <cellStyle name="20 % – Zvýraznění6 2 4 3" xfId="684"/>
    <cellStyle name="20 % – Zvýraznění6 2 4 3 2" xfId="685"/>
    <cellStyle name="20 % – Zvýraznění6 2 4 3 2 2" xfId="686"/>
    <cellStyle name="20 % – Zvýraznění6 2 4 3 3" xfId="687"/>
    <cellStyle name="20 % – Zvýraznění6 2 4 4" xfId="688"/>
    <cellStyle name="20 % – Zvýraznění6 2 4 4 2" xfId="689"/>
    <cellStyle name="20 % – Zvýraznění6 2 4 5" xfId="690"/>
    <cellStyle name="20 % – Zvýraznění6 2 5" xfId="691"/>
    <cellStyle name="20 % – Zvýraznění6 2 5 2" xfId="692"/>
    <cellStyle name="20 % – Zvýraznění6 2 5 2 2" xfId="693"/>
    <cellStyle name="20 % – Zvýraznění6 2 5 2 2 2" xfId="694"/>
    <cellStyle name="20 % – Zvýraznění6 2 5 2 3" xfId="695"/>
    <cellStyle name="20 % – Zvýraznění6 2 5 3" xfId="696"/>
    <cellStyle name="20 % – Zvýraznění6 2 5 3 2" xfId="697"/>
    <cellStyle name="20 % – Zvýraznění6 2 5 4" xfId="698"/>
    <cellStyle name="20 % – Zvýraznění6 2 6" xfId="699"/>
    <cellStyle name="20 % – Zvýraznění6 2 6 2" xfId="700"/>
    <cellStyle name="20 % – Zvýraznění6 2 6 2 2" xfId="701"/>
    <cellStyle name="20 % – Zvýraznění6 2 6 3" xfId="702"/>
    <cellStyle name="20 % – Zvýraznění6 2 7" xfId="703"/>
    <cellStyle name="20 % – Zvýraznění6 2 7 2" xfId="704"/>
    <cellStyle name="20 % – Zvýraznění6 2 8" xfId="705"/>
    <cellStyle name="20 % – Zvýraznění6 3" xfId="706"/>
    <cellStyle name="20 % – Zvýraznění6 3 2" xfId="707"/>
    <cellStyle name="20 % – Zvýraznění6 3 2 2" xfId="708"/>
    <cellStyle name="20 % – Zvýraznění6 3 2 2 2" xfId="709"/>
    <cellStyle name="20 % – Zvýraznění6 3 2 2 2 2" xfId="710"/>
    <cellStyle name="20 % – Zvýraznění6 3 2 2 3" xfId="711"/>
    <cellStyle name="20 % – Zvýraznění6 3 2 3" xfId="712"/>
    <cellStyle name="20 % – Zvýraznění6 3 2 3 2" xfId="713"/>
    <cellStyle name="20 % – Zvýraznění6 3 2 4" xfId="714"/>
    <cellStyle name="20 % – Zvýraznění6 3 3" xfId="715"/>
    <cellStyle name="20 % – Zvýraznění6 3 3 2" xfId="716"/>
    <cellStyle name="20 % – Zvýraznění6 3 3 2 2" xfId="717"/>
    <cellStyle name="20 % – Zvýraznění6 3 3 3" xfId="718"/>
    <cellStyle name="20 % – Zvýraznění6 3 4" xfId="719"/>
    <cellStyle name="20 % – Zvýraznění6 3 4 2" xfId="720"/>
    <cellStyle name="20 % – Zvýraznění6 3 5" xfId="721"/>
    <cellStyle name="20 % – Zvýraznění6 4" xfId="722"/>
    <cellStyle name="20 % – Zvýraznění6 4 2" xfId="723"/>
    <cellStyle name="20 % – Zvýraznění6 4 2 2" xfId="724"/>
    <cellStyle name="20 % – Zvýraznění6 4 2 2 2" xfId="725"/>
    <cellStyle name="20 % – Zvýraznění6 4 2 2 2 2" xfId="726"/>
    <cellStyle name="20 % – Zvýraznění6 4 2 2 3" xfId="727"/>
    <cellStyle name="20 % – Zvýraznění6 4 2 3" xfId="728"/>
    <cellStyle name="20 % – Zvýraznění6 4 2 3 2" xfId="729"/>
    <cellStyle name="20 % – Zvýraznění6 4 2 4" xfId="730"/>
    <cellStyle name="20 % – Zvýraznění6 4 3" xfId="731"/>
    <cellStyle name="20 % – Zvýraznění6 4 3 2" xfId="732"/>
    <cellStyle name="20 % – Zvýraznění6 4 3 2 2" xfId="733"/>
    <cellStyle name="20 % – Zvýraznění6 4 3 3" xfId="734"/>
    <cellStyle name="20 % – Zvýraznění6 4 4" xfId="735"/>
    <cellStyle name="20 % – Zvýraznění6 4 4 2" xfId="736"/>
    <cellStyle name="20 % – Zvýraznění6 4 5" xfId="737"/>
    <cellStyle name="20 % – Zvýraznění6 5" xfId="738"/>
    <cellStyle name="20 % – Zvýraznění6 5 2" xfId="739"/>
    <cellStyle name="20 % – Zvýraznění6 5 2 2" xfId="740"/>
    <cellStyle name="20 % – Zvýraznění6 5 2 2 2" xfId="741"/>
    <cellStyle name="20 % – Zvýraznění6 5 2 2 2 2" xfId="742"/>
    <cellStyle name="20 % – Zvýraznění6 5 2 2 3" xfId="743"/>
    <cellStyle name="20 % – Zvýraznění6 5 2 3" xfId="744"/>
    <cellStyle name="20 % – Zvýraznění6 5 2 3 2" xfId="745"/>
    <cellStyle name="20 % – Zvýraznění6 5 2 4" xfId="746"/>
    <cellStyle name="20 % – Zvýraznění6 5 3" xfId="747"/>
    <cellStyle name="20 % – Zvýraznění6 5 3 2" xfId="748"/>
    <cellStyle name="20 % – Zvýraznění6 5 3 2 2" xfId="749"/>
    <cellStyle name="20 % – Zvýraznění6 5 3 3" xfId="750"/>
    <cellStyle name="20 % – Zvýraznění6 5 4" xfId="751"/>
    <cellStyle name="20 % – Zvýraznění6 5 4 2" xfId="752"/>
    <cellStyle name="20 % – Zvýraznění6 5 5" xfId="753"/>
    <cellStyle name="20 % – Zvýraznění6 6" xfId="754"/>
    <cellStyle name="20 % – Zvýraznění6 6 2" xfId="755"/>
    <cellStyle name="20 % – Zvýraznění6 6 2 2" xfId="756"/>
    <cellStyle name="20 % – Zvýraznění6 6 2 2 2" xfId="757"/>
    <cellStyle name="20 % – Zvýraznění6 6 2 3" xfId="758"/>
    <cellStyle name="20 % – Zvýraznění6 6 3" xfId="759"/>
    <cellStyle name="20 % – Zvýraznění6 6 3 2" xfId="760"/>
    <cellStyle name="20 % – Zvýraznění6 6 4" xfId="761"/>
    <cellStyle name="20 % – Zvýraznění6 7" xfId="762"/>
    <cellStyle name="20 % – Zvýraznění6 7 2" xfId="763"/>
    <cellStyle name="20 % – Zvýraznění6 7 2 2" xfId="764"/>
    <cellStyle name="20 % – Zvýraznění6 7 3" xfId="765"/>
    <cellStyle name="20 % – Zvýraznění6 8" xfId="766"/>
    <cellStyle name="20 % – Zvýraznění6 8 2" xfId="767"/>
    <cellStyle name="20 % – Zvýraznění6 9" xfId="768"/>
    <cellStyle name="40 % – Zvýraznění1 10" xfId="769"/>
    <cellStyle name="40 % – Zvýraznění1 2" xfId="770"/>
    <cellStyle name="40 % – Zvýraznění1 2 2" xfId="771"/>
    <cellStyle name="40 % – Zvýraznění1 2 2 2" xfId="772"/>
    <cellStyle name="40 % – Zvýraznění1 2 2 2 2" xfId="773"/>
    <cellStyle name="40 % – Zvýraznění1 2 2 2 2 2" xfId="774"/>
    <cellStyle name="40 % – Zvýraznění1 2 2 2 2 2 2" xfId="775"/>
    <cellStyle name="40 % – Zvýraznění1 2 2 2 2 3" xfId="776"/>
    <cellStyle name="40 % – Zvýraznění1 2 2 2 3" xfId="777"/>
    <cellStyle name="40 % – Zvýraznění1 2 2 2 3 2" xfId="778"/>
    <cellStyle name="40 % – Zvýraznění1 2 2 2 4" xfId="779"/>
    <cellStyle name="40 % – Zvýraznění1 2 2 3" xfId="780"/>
    <cellStyle name="40 % – Zvýraznění1 2 2 3 2" xfId="781"/>
    <cellStyle name="40 % – Zvýraznění1 2 2 3 2 2" xfId="782"/>
    <cellStyle name="40 % – Zvýraznění1 2 2 3 3" xfId="783"/>
    <cellStyle name="40 % – Zvýraznění1 2 2 4" xfId="784"/>
    <cellStyle name="40 % – Zvýraznění1 2 2 4 2" xfId="785"/>
    <cellStyle name="40 % – Zvýraznění1 2 2 5" xfId="786"/>
    <cellStyle name="40 % – Zvýraznění1 2 3" xfId="787"/>
    <cellStyle name="40 % – Zvýraznění1 2 3 2" xfId="788"/>
    <cellStyle name="40 % – Zvýraznění1 2 3 2 2" xfId="789"/>
    <cellStyle name="40 % – Zvýraznění1 2 3 2 2 2" xfId="790"/>
    <cellStyle name="40 % – Zvýraznění1 2 3 2 2 2 2" xfId="791"/>
    <cellStyle name="40 % – Zvýraznění1 2 3 2 2 3" xfId="792"/>
    <cellStyle name="40 % – Zvýraznění1 2 3 2 3" xfId="793"/>
    <cellStyle name="40 % – Zvýraznění1 2 3 2 3 2" xfId="794"/>
    <cellStyle name="40 % – Zvýraznění1 2 3 2 4" xfId="795"/>
    <cellStyle name="40 % – Zvýraznění1 2 3 3" xfId="796"/>
    <cellStyle name="40 % – Zvýraznění1 2 3 3 2" xfId="797"/>
    <cellStyle name="40 % – Zvýraznění1 2 3 3 2 2" xfId="798"/>
    <cellStyle name="40 % – Zvýraznění1 2 3 3 3" xfId="799"/>
    <cellStyle name="40 % – Zvýraznění1 2 3 4" xfId="800"/>
    <cellStyle name="40 % – Zvýraznění1 2 3 4 2" xfId="801"/>
    <cellStyle name="40 % – Zvýraznění1 2 3 5" xfId="802"/>
    <cellStyle name="40 % – Zvýraznění1 2 4" xfId="803"/>
    <cellStyle name="40 % – Zvýraznění1 2 4 2" xfId="804"/>
    <cellStyle name="40 % – Zvýraznění1 2 4 2 2" xfId="805"/>
    <cellStyle name="40 % – Zvýraznění1 2 4 2 2 2" xfId="806"/>
    <cellStyle name="40 % – Zvýraznění1 2 4 2 2 2 2" xfId="807"/>
    <cellStyle name="40 % – Zvýraznění1 2 4 2 2 3" xfId="808"/>
    <cellStyle name="40 % – Zvýraznění1 2 4 2 3" xfId="809"/>
    <cellStyle name="40 % – Zvýraznění1 2 4 2 3 2" xfId="810"/>
    <cellStyle name="40 % – Zvýraznění1 2 4 2 4" xfId="811"/>
    <cellStyle name="40 % – Zvýraznění1 2 4 3" xfId="812"/>
    <cellStyle name="40 % – Zvýraznění1 2 4 3 2" xfId="813"/>
    <cellStyle name="40 % – Zvýraznění1 2 4 3 2 2" xfId="814"/>
    <cellStyle name="40 % – Zvýraznění1 2 4 3 3" xfId="815"/>
    <cellStyle name="40 % – Zvýraznění1 2 4 4" xfId="816"/>
    <cellStyle name="40 % – Zvýraznění1 2 4 4 2" xfId="817"/>
    <cellStyle name="40 % – Zvýraznění1 2 4 5" xfId="818"/>
    <cellStyle name="40 % – Zvýraznění1 2 5" xfId="819"/>
    <cellStyle name="40 % – Zvýraznění1 2 5 2" xfId="820"/>
    <cellStyle name="40 % – Zvýraznění1 2 5 2 2" xfId="821"/>
    <cellStyle name="40 % – Zvýraznění1 2 5 2 2 2" xfId="822"/>
    <cellStyle name="40 % – Zvýraznění1 2 5 2 3" xfId="823"/>
    <cellStyle name="40 % – Zvýraznění1 2 5 3" xfId="824"/>
    <cellStyle name="40 % – Zvýraznění1 2 5 3 2" xfId="825"/>
    <cellStyle name="40 % – Zvýraznění1 2 5 4" xfId="826"/>
    <cellStyle name="40 % – Zvýraznění1 2 6" xfId="827"/>
    <cellStyle name="40 % – Zvýraznění1 2 6 2" xfId="828"/>
    <cellStyle name="40 % – Zvýraznění1 2 6 2 2" xfId="829"/>
    <cellStyle name="40 % – Zvýraznění1 2 6 3" xfId="830"/>
    <cellStyle name="40 % – Zvýraznění1 2 7" xfId="831"/>
    <cellStyle name="40 % – Zvýraznění1 2 7 2" xfId="832"/>
    <cellStyle name="40 % – Zvýraznění1 2 8" xfId="833"/>
    <cellStyle name="40 % – Zvýraznění1 3" xfId="834"/>
    <cellStyle name="40 % – Zvýraznění1 3 2" xfId="835"/>
    <cellStyle name="40 % – Zvýraznění1 3 2 2" xfId="836"/>
    <cellStyle name="40 % – Zvýraznění1 3 2 2 2" xfId="837"/>
    <cellStyle name="40 % – Zvýraznění1 3 2 2 2 2" xfId="838"/>
    <cellStyle name="40 % – Zvýraznění1 3 2 2 3" xfId="839"/>
    <cellStyle name="40 % – Zvýraznění1 3 2 3" xfId="840"/>
    <cellStyle name="40 % – Zvýraznění1 3 2 3 2" xfId="841"/>
    <cellStyle name="40 % – Zvýraznění1 3 2 4" xfId="842"/>
    <cellStyle name="40 % – Zvýraznění1 3 3" xfId="843"/>
    <cellStyle name="40 % – Zvýraznění1 3 3 2" xfId="844"/>
    <cellStyle name="40 % – Zvýraznění1 3 3 2 2" xfId="845"/>
    <cellStyle name="40 % – Zvýraznění1 3 3 3" xfId="846"/>
    <cellStyle name="40 % – Zvýraznění1 3 4" xfId="847"/>
    <cellStyle name="40 % – Zvýraznění1 3 4 2" xfId="848"/>
    <cellStyle name="40 % – Zvýraznění1 3 5" xfId="849"/>
    <cellStyle name="40 % – Zvýraznění1 4" xfId="850"/>
    <cellStyle name="40 % – Zvýraznění1 4 2" xfId="851"/>
    <cellStyle name="40 % – Zvýraznění1 4 2 2" xfId="852"/>
    <cellStyle name="40 % – Zvýraznění1 4 2 2 2" xfId="853"/>
    <cellStyle name="40 % – Zvýraznění1 4 2 2 2 2" xfId="854"/>
    <cellStyle name="40 % – Zvýraznění1 4 2 2 3" xfId="855"/>
    <cellStyle name="40 % – Zvýraznění1 4 2 3" xfId="856"/>
    <cellStyle name="40 % – Zvýraznění1 4 2 3 2" xfId="857"/>
    <cellStyle name="40 % – Zvýraznění1 4 2 4" xfId="858"/>
    <cellStyle name="40 % – Zvýraznění1 4 3" xfId="859"/>
    <cellStyle name="40 % – Zvýraznění1 4 3 2" xfId="860"/>
    <cellStyle name="40 % – Zvýraznění1 4 3 2 2" xfId="861"/>
    <cellStyle name="40 % – Zvýraznění1 4 3 3" xfId="862"/>
    <cellStyle name="40 % – Zvýraznění1 4 4" xfId="863"/>
    <cellStyle name="40 % – Zvýraznění1 4 4 2" xfId="864"/>
    <cellStyle name="40 % – Zvýraznění1 4 5" xfId="865"/>
    <cellStyle name="40 % – Zvýraznění1 5" xfId="866"/>
    <cellStyle name="40 % – Zvýraznění1 5 2" xfId="867"/>
    <cellStyle name="40 % – Zvýraznění1 5 2 2" xfId="868"/>
    <cellStyle name="40 % – Zvýraznění1 5 2 2 2" xfId="869"/>
    <cellStyle name="40 % – Zvýraznění1 5 2 2 2 2" xfId="870"/>
    <cellStyle name="40 % – Zvýraznění1 5 2 2 3" xfId="871"/>
    <cellStyle name="40 % – Zvýraznění1 5 2 3" xfId="872"/>
    <cellStyle name="40 % – Zvýraznění1 5 2 3 2" xfId="873"/>
    <cellStyle name="40 % – Zvýraznění1 5 2 4" xfId="874"/>
    <cellStyle name="40 % – Zvýraznění1 5 3" xfId="875"/>
    <cellStyle name="40 % – Zvýraznění1 5 3 2" xfId="876"/>
    <cellStyle name="40 % – Zvýraznění1 5 3 2 2" xfId="877"/>
    <cellStyle name="40 % – Zvýraznění1 5 3 3" xfId="878"/>
    <cellStyle name="40 % – Zvýraznění1 5 4" xfId="879"/>
    <cellStyle name="40 % – Zvýraznění1 5 4 2" xfId="880"/>
    <cellStyle name="40 % – Zvýraznění1 5 5" xfId="881"/>
    <cellStyle name="40 % – Zvýraznění1 6" xfId="882"/>
    <cellStyle name="40 % – Zvýraznění1 6 2" xfId="883"/>
    <cellStyle name="40 % – Zvýraznění1 6 2 2" xfId="884"/>
    <cellStyle name="40 % – Zvýraznění1 6 2 2 2" xfId="885"/>
    <cellStyle name="40 % – Zvýraznění1 6 2 3" xfId="886"/>
    <cellStyle name="40 % – Zvýraznění1 6 3" xfId="887"/>
    <cellStyle name="40 % – Zvýraznění1 6 3 2" xfId="888"/>
    <cellStyle name="40 % – Zvýraznění1 6 4" xfId="889"/>
    <cellStyle name="40 % – Zvýraznění1 7" xfId="890"/>
    <cellStyle name="40 % – Zvýraznění1 7 2" xfId="891"/>
    <cellStyle name="40 % – Zvýraznění1 7 2 2" xfId="892"/>
    <cellStyle name="40 % – Zvýraznění1 7 3" xfId="893"/>
    <cellStyle name="40 % – Zvýraznění1 8" xfId="894"/>
    <cellStyle name="40 % – Zvýraznění1 8 2" xfId="895"/>
    <cellStyle name="40 % – Zvýraznění1 9" xfId="896"/>
    <cellStyle name="40 % – Zvýraznění2 10" xfId="897"/>
    <cellStyle name="40 % – Zvýraznění2 2" xfId="898"/>
    <cellStyle name="40 % – Zvýraznění2 2 2" xfId="899"/>
    <cellStyle name="40 % – Zvýraznění2 2 2 2" xfId="900"/>
    <cellStyle name="40 % – Zvýraznění2 2 2 2 2" xfId="901"/>
    <cellStyle name="40 % – Zvýraznění2 2 2 2 2 2" xfId="902"/>
    <cellStyle name="40 % – Zvýraznění2 2 2 2 2 2 2" xfId="903"/>
    <cellStyle name="40 % – Zvýraznění2 2 2 2 2 3" xfId="904"/>
    <cellStyle name="40 % – Zvýraznění2 2 2 2 3" xfId="905"/>
    <cellStyle name="40 % – Zvýraznění2 2 2 2 3 2" xfId="906"/>
    <cellStyle name="40 % – Zvýraznění2 2 2 2 4" xfId="907"/>
    <cellStyle name="40 % – Zvýraznění2 2 2 3" xfId="908"/>
    <cellStyle name="40 % – Zvýraznění2 2 2 3 2" xfId="909"/>
    <cellStyle name="40 % – Zvýraznění2 2 2 3 2 2" xfId="910"/>
    <cellStyle name="40 % – Zvýraznění2 2 2 3 3" xfId="911"/>
    <cellStyle name="40 % – Zvýraznění2 2 2 4" xfId="912"/>
    <cellStyle name="40 % – Zvýraznění2 2 2 4 2" xfId="913"/>
    <cellStyle name="40 % – Zvýraznění2 2 2 5" xfId="914"/>
    <cellStyle name="40 % – Zvýraznění2 2 3" xfId="915"/>
    <cellStyle name="40 % – Zvýraznění2 2 3 2" xfId="916"/>
    <cellStyle name="40 % – Zvýraznění2 2 3 2 2" xfId="917"/>
    <cellStyle name="40 % – Zvýraznění2 2 3 2 2 2" xfId="918"/>
    <cellStyle name="40 % – Zvýraznění2 2 3 2 2 2 2" xfId="919"/>
    <cellStyle name="40 % – Zvýraznění2 2 3 2 2 3" xfId="920"/>
    <cellStyle name="40 % – Zvýraznění2 2 3 2 3" xfId="921"/>
    <cellStyle name="40 % – Zvýraznění2 2 3 2 3 2" xfId="922"/>
    <cellStyle name="40 % – Zvýraznění2 2 3 2 4" xfId="923"/>
    <cellStyle name="40 % – Zvýraznění2 2 3 3" xfId="924"/>
    <cellStyle name="40 % – Zvýraznění2 2 3 3 2" xfId="925"/>
    <cellStyle name="40 % – Zvýraznění2 2 3 3 2 2" xfId="926"/>
    <cellStyle name="40 % – Zvýraznění2 2 3 3 3" xfId="927"/>
    <cellStyle name="40 % – Zvýraznění2 2 3 4" xfId="928"/>
    <cellStyle name="40 % – Zvýraznění2 2 3 4 2" xfId="929"/>
    <cellStyle name="40 % – Zvýraznění2 2 3 5" xfId="930"/>
    <cellStyle name="40 % – Zvýraznění2 2 4" xfId="931"/>
    <cellStyle name="40 % – Zvýraznění2 2 4 2" xfId="932"/>
    <cellStyle name="40 % – Zvýraznění2 2 4 2 2" xfId="933"/>
    <cellStyle name="40 % – Zvýraznění2 2 4 2 2 2" xfId="934"/>
    <cellStyle name="40 % – Zvýraznění2 2 4 2 2 2 2" xfId="935"/>
    <cellStyle name="40 % – Zvýraznění2 2 4 2 2 3" xfId="936"/>
    <cellStyle name="40 % – Zvýraznění2 2 4 2 3" xfId="937"/>
    <cellStyle name="40 % – Zvýraznění2 2 4 2 3 2" xfId="938"/>
    <cellStyle name="40 % – Zvýraznění2 2 4 2 4" xfId="939"/>
    <cellStyle name="40 % – Zvýraznění2 2 4 3" xfId="940"/>
    <cellStyle name="40 % – Zvýraznění2 2 4 3 2" xfId="941"/>
    <cellStyle name="40 % – Zvýraznění2 2 4 3 2 2" xfId="942"/>
    <cellStyle name="40 % – Zvýraznění2 2 4 3 3" xfId="943"/>
    <cellStyle name="40 % – Zvýraznění2 2 4 4" xfId="944"/>
    <cellStyle name="40 % – Zvýraznění2 2 4 4 2" xfId="945"/>
    <cellStyle name="40 % – Zvýraznění2 2 4 5" xfId="946"/>
    <cellStyle name="40 % – Zvýraznění2 2 5" xfId="947"/>
    <cellStyle name="40 % – Zvýraznění2 2 5 2" xfId="948"/>
    <cellStyle name="40 % – Zvýraznění2 2 5 2 2" xfId="949"/>
    <cellStyle name="40 % – Zvýraznění2 2 5 2 2 2" xfId="950"/>
    <cellStyle name="40 % – Zvýraznění2 2 5 2 3" xfId="951"/>
    <cellStyle name="40 % – Zvýraznění2 2 5 3" xfId="952"/>
    <cellStyle name="40 % – Zvýraznění2 2 5 3 2" xfId="953"/>
    <cellStyle name="40 % – Zvýraznění2 2 5 4" xfId="954"/>
    <cellStyle name="40 % – Zvýraznění2 2 6" xfId="955"/>
    <cellStyle name="40 % – Zvýraznění2 2 6 2" xfId="956"/>
    <cellStyle name="40 % – Zvýraznění2 2 6 2 2" xfId="957"/>
    <cellStyle name="40 % – Zvýraznění2 2 6 3" xfId="958"/>
    <cellStyle name="40 % – Zvýraznění2 2 7" xfId="959"/>
    <cellStyle name="40 % – Zvýraznění2 2 7 2" xfId="960"/>
    <cellStyle name="40 % – Zvýraznění2 2 8" xfId="961"/>
    <cellStyle name="40 % – Zvýraznění2 3" xfId="962"/>
    <cellStyle name="40 % – Zvýraznění2 3 2" xfId="963"/>
    <cellStyle name="40 % – Zvýraznění2 3 2 2" xfId="964"/>
    <cellStyle name="40 % – Zvýraznění2 3 2 2 2" xfId="965"/>
    <cellStyle name="40 % – Zvýraznění2 3 2 2 2 2" xfId="966"/>
    <cellStyle name="40 % – Zvýraznění2 3 2 2 3" xfId="967"/>
    <cellStyle name="40 % – Zvýraznění2 3 2 3" xfId="968"/>
    <cellStyle name="40 % – Zvýraznění2 3 2 3 2" xfId="969"/>
    <cellStyle name="40 % – Zvýraznění2 3 2 4" xfId="970"/>
    <cellStyle name="40 % – Zvýraznění2 3 3" xfId="971"/>
    <cellStyle name="40 % – Zvýraznění2 3 3 2" xfId="972"/>
    <cellStyle name="40 % – Zvýraznění2 3 3 2 2" xfId="973"/>
    <cellStyle name="40 % – Zvýraznění2 3 3 3" xfId="974"/>
    <cellStyle name="40 % – Zvýraznění2 3 4" xfId="975"/>
    <cellStyle name="40 % – Zvýraznění2 3 4 2" xfId="976"/>
    <cellStyle name="40 % – Zvýraznění2 3 5" xfId="977"/>
    <cellStyle name="40 % – Zvýraznění2 4" xfId="978"/>
    <cellStyle name="40 % – Zvýraznění2 4 2" xfId="979"/>
    <cellStyle name="40 % – Zvýraznění2 4 2 2" xfId="980"/>
    <cellStyle name="40 % – Zvýraznění2 4 2 2 2" xfId="981"/>
    <cellStyle name="40 % – Zvýraznění2 4 2 2 2 2" xfId="982"/>
    <cellStyle name="40 % – Zvýraznění2 4 2 2 3" xfId="983"/>
    <cellStyle name="40 % – Zvýraznění2 4 2 3" xfId="984"/>
    <cellStyle name="40 % – Zvýraznění2 4 2 3 2" xfId="985"/>
    <cellStyle name="40 % – Zvýraznění2 4 2 4" xfId="986"/>
    <cellStyle name="40 % – Zvýraznění2 4 3" xfId="987"/>
    <cellStyle name="40 % – Zvýraznění2 4 3 2" xfId="988"/>
    <cellStyle name="40 % – Zvýraznění2 4 3 2 2" xfId="989"/>
    <cellStyle name="40 % – Zvýraznění2 4 3 3" xfId="990"/>
    <cellStyle name="40 % – Zvýraznění2 4 4" xfId="991"/>
    <cellStyle name="40 % – Zvýraznění2 4 4 2" xfId="992"/>
    <cellStyle name="40 % – Zvýraznění2 4 5" xfId="993"/>
    <cellStyle name="40 % – Zvýraznění2 5" xfId="994"/>
    <cellStyle name="40 % – Zvýraznění2 5 2" xfId="995"/>
    <cellStyle name="40 % – Zvýraznění2 5 2 2" xfId="996"/>
    <cellStyle name="40 % – Zvýraznění2 5 2 2 2" xfId="997"/>
    <cellStyle name="40 % – Zvýraznění2 5 2 2 2 2" xfId="998"/>
    <cellStyle name="40 % – Zvýraznění2 5 2 2 3" xfId="999"/>
    <cellStyle name="40 % – Zvýraznění2 5 2 3" xfId="1000"/>
    <cellStyle name="40 % – Zvýraznění2 5 2 3 2" xfId="1001"/>
    <cellStyle name="40 % – Zvýraznění2 5 2 4" xfId="1002"/>
    <cellStyle name="40 % – Zvýraznění2 5 3" xfId="1003"/>
    <cellStyle name="40 % – Zvýraznění2 5 3 2" xfId="1004"/>
    <cellStyle name="40 % – Zvýraznění2 5 3 2 2" xfId="1005"/>
    <cellStyle name="40 % – Zvýraznění2 5 3 3" xfId="1006"/>
    <cellStyle name="40 % – Zvýraznění2 5 4" xfId="1007"/>
    <cellStyle name="40 % – Zvýraznění2 5 4 2" xfId="1008"/>
    <cellStyle name="40 % – Zvýraznění2 5 5" xfId="1009"/>
    <cellStyle name="40 % – Zvýraznění2 6" xfId="1010"/>
    <cellStyle name="40 % – Zvýraznění2 6 2" xfId="1011"/>
    <cellStyle name="40 % – Zvýraznění2 6 2 2" xfId="1012"/>
    <cellStyle name="40 % – Zvýraznění2 6 2 2 2" xfId="1013"/>
    <cellStyle name="40 % – Zvýraznění2 6 2 3" xfId="1014"/>
    <cellStyle name="40 % – Zvýraznění2 6 3" xfId="1015"/>
    <cellStyle name="40 % – Zvýraznění2 6 3 2" xfId="1016"/>
    <cellStyle name="40 % – Zvýraznění2 6 4" xfId="1017"/>
    <cellStyle name="40 % – Zvýraznění2 7" xfId="1018"/>
    <cellStyle name="40 % – Zvýraznění2 7 2" xfId="1019"/>
    <cellStyle name="40 % – Zvýraznění2 7 2 2" xfId="1020"/>
    <cellStyle name="40 % – Zvýraznění2 7 3" xfId="1021"/>
    <cellStyle name="40 % – Zvýraznění2 8" xfId="1022"/>
    <cellStyle name="40 % – Zvýraznění2 8 2" xfId="1023"/>
    <cellStyle name="40 % – Zvýraznění2 9" xfId="1024"/>
    <cellStyle name="40 % – Zvýraznění3 10" xfId="1025"/>
    <cellStyle name="40 % – Zvýraznění3 2" xfId="1026"/>
    <cellStyle name="40 % – Zvýraznění3 2 2" xfId="1027"/>
    <cellStyle name="40 % – Zvýraznění3 2 2 2" xfId="1028"/>
    <cellStyle name="40 % – Zvýraznění3 2 2 2 2" xfId="1029"/>
    <cellStyle name="40 % – Zvýraznění3 2 2 2 2 2" xfId="1030"/>
    <cellStyle name="40 % – Zvýraznění3 2 2 2 2 2 2" xfId="1031"/>
    <cellStyle name="40 % – Zvýraznění3 2 2 2 2 3" xfId="1032"/>
    <cellStyle name="40 % – Zvýraznění3 2 2 2 3" xfId="1033"/>
    <cellStyle name="40 % – Zvýraznění3 2 2 2 3 2" xfId="1034"/>
    <cellStyle name="40 % – Zvýraznění3 2 2 2 4" xfId="1035"/>
    <cellStyle name="40 % – Zvýraznění3 2 2 3" xfId="1036"/>
    <cellStyle name="40 % – Zvýraznění3 2 2 3 2" xfId="1037"/>
    <cellStyle name="40 % – Zvýraznění3 2 2 3 2 2" xfId="1038"/>
    <cellStyle name="40 % – Zvýraznění3 2 2 3 3" xfId="1039"/>
    <cellStyle name="40 % – Zvýraznění3 2 2 4" xfId="1040"/>
    <cellStyle name="40 % – Zvýraznění3 2 2 4 2" xfId="1041"/>
    <cellStyle name="40 % – Zvýraznění3 2 2 5" xfId="1042"/>
    <cellStyle name="40 % – Zvýraznění3 2 3" xfId="1043"/>
    <cellStyle name="40 % – Zvýraznění3 2 3 2" xfId="1044"/>
    <cellStyle name="40 % – Zvýraznění3 2 3 2 2" xfId="1045"/>
    <cellStyle name="40 % – Zvýraznění3 2 3 2 2 2" xfId="1046"/>
    <cellStyle name="40 % – Zvýraznění3 2 3 2 2 2 2" xfId="1047"/>
    <cellStyle name="40 % – Zvýraznění3 2 3 2 2 3" xfId="1048"/>
    <cellStyle name="40 % – Zvýraznění3 2 3 2 3" xfId="1049"/>
    <cellStyle name="40 % – Zvýraznění3 2 3 2 3 2" xfId="1050"/>
    <cellStyle name="40 % – Zvýraznění3 2 3 2 4" xfId="1051"/>
    <cellStyle name="40 % – Zvýraznění3 2 3 3" xfId="1052"/>
    <cellStyle name="40 % – Zvýraznění3 2 3 3 2" xfId="1053"/>
    <cellStyle name="40 % – Zvýraznění3 2 3 3 2 2" xfId="1054"/>
    <cellStyle name="40 % – Zvýraznění3 2 3 3 3" xfId="1055"/>
    <cellStyle name="40 % – Zvýraznění3 2 3 4" xfId="1056"/>
    <cellStyle name="40 % – Zvýraznění3 2 3 4 2" xfId="1057"/>
    <cellStyle name="40 % – Zvýraznění3 2 3 5" xfId="1058"/>
    <cellStyle name="40 % – Zvýraznění3 2 4" xfId="1059"/>
    <cellStyle name="40 % – Zvýraznění3 2 4 2" xfId="1060"/>
    <cellStyle name="40 % – Zvýraznění3 2 4 2 2" xfId="1061"/>
    <cellStyle name="40 % – Zvýraznění3 2 4 2 2 2" xfId="1062"/>
    <cellStyle name="40 % – Zvýraznění3 2 4 2 2 2 2" xfId="1063"/>
    <cellStyle name="40 % – Zvýraznění3 2 4 2 2 3" xfId="1064"/>
    <cellStyle name="40 % – Zvýraznění3 2 4 2 3" xfId="1065"/>
    <cellStyle name="40 % – Zvýraznění3 2 4 2 3 2" xfId="1066"/>
    <cellStyle name="40 % – Zvýraznění3 2 4 2 4" xfId="1067"/>
    <cellStyle name="40 % – Zvýraznění3 2 4 3" xfId="1068"/>
    <cellStyle name="40 % – Zvýraznění3 2 4 3 2" xfId="1069"/>
    <cellStyle name="40 % – Zvýraznění3 2 4 3 2 2" xfId="1070"/>
    <cellStyle name="40 % – Zvýraznění3 2 4 3 3" xfId="1071"/>
    <cellStyle name="40 % – Zvýraznění3 2 4 4" xfId="1072"/>
    <cellStyle name="40 % – Zvýraznění3 2 4 4 2" xfId="1073"/>
    <cellStyle name="40 % – Zvýraznění3 2 4 5" xfId="1074"/>
    <cellStyle name="40 % – Zvýraznění3 2 5" xfId="1075"/>
    <cellStyle name="40 % – Zvýraznění3 2 5 2" xfId="1076"/>
    <cellStyle name="40 % – Zvýraznění3 2 5 2 2" xfId="1077"/>
    <cellStyle name="40 % – Zvýraznění3 2 5 2 2 2" xfId="1078"/>
    <cellStyle name="40 % – Zvýraznění3 2 5 2 3" xfId="1079"/>
    <cellStyle name="40 % – Zvýraznění3 2 5 3" xfId="1080"/>
    <cellStyle name="40 % – Zvýraznění3 2 5 3 2" xfId="1081"/>
    <cellStyle name="40 % – Zvýraznění3 2 5 4" xfId="1082"/>
    <cellStyle name="40 % – Zvýraznění3 2 6" xfId="1083"/>
    <cellStyle name="40 % – Zvýraznění3 2 6 2" xfId="1084"/>
    <cellStyle name="40 % – Zvýraznění3 2 6 2 2" xfId="1085"/>
    <cellStyle name="40 % – Zvýraznění3 2 6 3" xfId="1086"/>
    <cellStyle name="40 % – Zvýraznění3 2 7" xfId="1087"/>
    <cellStyle name="40 % – Zvýraznění3 2 7 2" xfId="1088"/>
    <cellStyle name="40 % – Zvýraznění3 2 8" xfId="1089"/>
    <cellStyle name="40 % – Zvýraznění3 3" xfId="1090"/>
    <cellStyle name="40 % – Zvýraznění3 3 2" xfId="1091"/>
    <cellStyle name="40 % – Zvýraznění3 3 2 2" xfId="1092"/>
    <cellStyle name="40 % – Zvýraznění3 3 2 2 2" xfId="1093"/>
    <cellStyle name="40 % – Zvýraznění3 3 2 2 2 2" xfId="1094"/>
    <cellStyle name="40 % – Zvýraznění3 3 2 2 3" xfId="1095"/>
    <cellStyle name="40 % – Zvýraznění3 3 2 3" xfId="1096"/>
    <cellStyle name="40 % – Zvýraznění3 3 2 3 2" xfId="1097"/>
    <cellStyle name="40 % – Zvýraznění3 3 2 4" xfId="1098"/>
    <cellStyle name="40 % – Zvýraznění3 3 3" xfId="1099"/>
    <cellStyle name="40 % – Zvýraznění3 3 3 2" xfId="1100"/>
    <cellStyle name="40 % – Zvýraznění3 3 3 2 2" xfId="1101"/>
    <cellStyle name="40 % – Zvýraznění3 3 3 3" xfId="1102"/>
    <cellStyle name="40 % – Zvýraznění3 3 4" xfId="1103"/>
    <cellStyle name="40 % – Zvýraznění3 3 4 2" xfId="1104"/>
    <cellStyle name="40 % – Zvýraznění3 3 5" xfId="1105"/>
    <cellStyle name="40 % – Zvýraznění3 4" xfId="1106"/>
    <cellStyle name="40 % – Zvýraznění3 4 2" xfId="1107"/>
    <cellStyle name="40 % – Zvýraznění3 4 2 2" xfId="1108"/>
    <cellStyle name="40 % – Zvýraznění3 4 2 2 2" xfId="1109"/>
    <cellStyle name="40 % – Zvýraznění3 4 2 2 2 2" xfId="1110"/>
    <cellStyle name="40 % – Zvýraznění3 4 2 2 3" xfId="1111"/>
    <cellStyle name="40 % – Zvýraznění3 4 2 3" xfId="1112"/>
    <cellStyle name="40 % – Zvýraznění3 4 2 3 2" xfId="1113"/>
    <cellStyle name="40 % – Zvýraznění3 4 2 4" xfId="1114"/>
    <cellStyle name="40 % – Zvýraznění3 4 3" xfId="1115"/>
    <cellStyle name="40 % – Zvýraznění3 4 3 2" xfId="1116"/>
    <cellStyle name="40 % – Zvýraznění3 4 3 2 2" xfId="1117"/>
    <cellStyle name="40 % – Zvýraznění3 4 3 3" xfId="1118"/>
    <cellStyle name="40 % – Zvýraznění3 4 4" xfId="1119"/>
    <cellStyle name="40 % – Zvýraznění3 4 4 2" xfId="1120"/>
    <cellStyle name="40 % – Zvýraznění3 4 5" xfId="1121"/>
    <cellStyle name="40 % – Zvýraznění3 5" xfId="1122"/>
    <cellStyle name="40 % – Zvýraznění3 5 2" xfId="1123"/>
    <cellStyle name="40 % – Zvýraznění3 5 2 2" xfId="1124"/>
    <cellStyle name="40 % – Zvýraznění3 5 2 2 2" xfId="1125"/>
    <cellStyle name="40 % – Zvýraznění3 5 2 2 2 2" xfId="1126"/>
    <cellStyle name="40 % – Zvýraznění3 5 2 2 3" xfId="1127"/>
    <cellStyle name="40 % – Zvýraznění3 5 2 3" xfId="1128"/>
    <cellStyle name="40 % – Zvýraznění3 5 2 3 2" xfId="1129"/>
    <cellStyle name="40 % – Zvýraznění3 5 2 4" xfId="1130"/>
    <cellStyle name="40 % – Zvýraznění3 5 3" xfId="1131"/>
    <cellStyle name="40 % – Zvýraznění3 5 3 2" xfId="1132"/>
    <cellStyle name="40 % – Zvýraznění3 5 3 2 2" xfId="1133"/>
    <cellStyle name="40 % – Zvýraznění3 5 3 3" xfId="1134"/>
    <cellStyle name="40 % – Zvýraznění3 5 4" xfId="1135"/>
    <cellStyle name="40 % – Zvýraznění3 5 4 2" xfId="1136"/>
    <cellStyle name="40 % – Zvýraznění3 5 5" xfId="1137"/>
    <cellStyle name="40 % – Zvýraznění3 6" xfId="1138"/>
    <cellStyle name="40 % – Zvýraznění3 6 2" xfId="1139"/>
    <cellStyle name="40 % – Zvýraznění3 6 2 2" xfId="1140"/>
    <cellStyle name="40 % – Zvýraznění3 6 2 2 2" xfId="1141"/>
    <cellStyle name="40 % – Zvýraznění3 6 2 3" xfId="1142"/>
    <cellStyle name="40 % – Zvýraznění3 6 3" xfId="1143"/>
    <cellStyle name="40 % – Zvýraznění3 6 3 2" xfId="1144"/>
    <cellStyle name="40 % – Zvýraznění3 6 4" xfId="1145"/>
    <cellStyle name="40 % – Zvýraznění3 7" xfId="1146"/>
    <cellStyle name="40 % – Zvýraznění3 7 2" xfId="1147"/>
    <cellStyle name="40 % – Zvýraznění3 7 2 2" xfId="1148"/>
    <cellStyle name="40 % – Zvýraznění3 7 3" xfId="1149"/>
    <cellStyle name="40 % – Zvýraznění3 8" xfId="1150"/>
    <cellStyle name="40 % – Zvýraznění3 8 2" xfId="1151"/>
    <cellStyle name="40 % – Zvýraznění3 9" xfId="1152"/>
    <cellStyle name="40 % – Zvýraznění4 10" xfId="1153"/>
    <cellStyle name="40 % – Zvýraznění4 2" xfId="1154"/>
    <cellStyle name="40 % – Zvýraznění4 2 2" xfId="1155"/>
    <cellStyle name="40 % – Zvýraznění4 2 2 2" xfId="1156"/>
    <cellStyle name="40 % – Zvýraznění4 2 2 2 2" xfId="1157"/>
    <cellStyle name="40 % – Zvýraznění4 2 2 2 2 2" xfId="1158"/>
    <cellStyle name="40 % – Zvýraznění4 2 2 2 2 2 2" xfId="1159"/>
    <cellStyle name="40 % – Zvýraznění4 2 2 2 2 3" xfId="1160"/>
    <cellStyle name="40 % – Zvýraznění4 2 2 2 3" xfId="1161"/>
    <cellStyle name="40 % – Zvýraznění4 2 2 2 3 2" xfId="1162"/>
    <cellStyle name="40 % – Zvýraznění4 2 2 2 4" xfId="1163"/>
    <cellStyle name="40 % – Zvýraznění4 2 2 3" xfId="1164"/>
    <cellStyle name="40 % – Zvýraznění4 2 2 3 2" xfId="1165"/>
    <cellStyle name="40 % – Zvýraznění4 2 2 3 2 2" xfId="1166"/>
    <cellStyle name="40 % – Zvýraznění4 2 2 3 3" xfId="1167"/>
    <cellStyle name="40 % – Zvýraznění4 2 2 4" xfId="1168"/>
    <cellStyle name="40 % – Zvýraznění4 2 2 4 2" xfId="1169"/>
    <cellStyle name="40 % – Zvýraznění4 2 2 5" xfId="1170"/>
    <cellStyle name="40 % – Zvýraznění4 2 3" xfId="1171"/>
    <cellStyle name="40 % – Zvýraznění4 2 3 2" xfId="1172"/>
    <cellStyle name="40 % – Zvýraznění4 2 3 2 2" xfId="1173"/>
    <cellStyle name="40 % – Zvýraznění4 2 3 2 2 2" xfId="1174"/>
    <cellStyle name="40 % – Zvýraznění4 2 3 2 2 2 2" xfId="1175"/>
    <cellStyle name="40 % – Zvýraznění4 2 3 2 2 3" xfId="1176"/>
    <cellStyle name="40 % – Zvýraznění4 2 3 2 3" xfId="1177"/>
    <cellStyle name="40 % – Zvýraznění4 2 3 2 3 2" xfId="1178"/>
    <cellStyle name="40 % – Zvýraznění4 2 3 2 4" xfId="1179"/>
    <cellStyle name="40 % – Zvýraznění4 2 3 3" xfId="1180"/>
    <cellStyle name="40 % – Zvýraznění4 2 3 3 2" xfId="1181"/>
    <cellStyle name="40 % – Zvýraznění4 2 3 3 2 2" xfId="1182"/>
    <cellStyle name="40 % – Zvýraznění4 2 3 3 3" xfId="1183"/>
    <cellStyle name="40 % – Zvýraznění4 2 3 4" xfId="1184"/>
    <cellStyle name="40 % – Zvýraznění4 2 3 4 2" xfId="1185"/>
    <cellStyle name="40 % – Zvýraznění4 2 3 5" xfId="1186"/>
    <cellStyle name="40 % – Zvýraznění4 2 4" xfId="1187"/>
    <cellStyle name="40 % – Zvýraznění4 2 4 2" xfId="1188"/>
    <cellStyle name="40 % – Zvýraznění4 2 4 2 2" xfId="1189"/>
    <cellStyle name="40 % – Zvýraznění4 2 4 2 2 2" xfId="1190"/>
    <cellStyle name="40 % – Zvýraznění4 2 4 2 2 2 2" xfId="1191"/>
    <cellStyle name="40 % – Zvýraznění4 2 4 2 2 3" xfId="1192"/>
    <cellStyle name="40 % – Zvýraznění4 2 4 2 3" xfId="1193"/>
    <cellStyle name="40 % – Zvýraznění4 2 4 2 3 2" xfId="1194"/>
    <cellStyle name="40 % – Zvýraznění4 2 4 2 4" xfId="1195"/>
    <cellStyle name="40 % – Zvýraznění4 2 4 3" xfId="1196"/>
    <cellStyle name="40 % – Zvýraznění4 2 4 3 2" xfId="1197"/>
    <cellStyle name="40 % – Zvýraznění4 2 4 3 2 2" xfId="1198"/>
    <cellStyle name="40 % – Zvýraznění4 2 4 3 3" xfId="1199"/>
    <cellStyle name="40 % – Zvýraznění4 2 4 4" xfId="1200"/>
    <cellStyle name="40 % – Zvýraznění4 2 4 4 2" xfId="1201"/>
    <cellStyle name="40 % – Zvýraznění4 2 4 5" xfId="1202"/>
    <cellStyle name="40 % – Zvýraznění4 2 5" xfId="1203"/>
    <cellStyle name="40 % – Zvýraznění4 2 5 2" xfId="1204"/>
    <cellStyle name="40 % – Zvýraznění4 2 5 2 2" xfId="1205"/>
    <cellStyle name="40 % – Zvýraznění4 2 5 2 2 2" xfId="1206"/>
    <cellStyle name="40 % – Zvýraznění4 2 5 2 3" xfId="1207"/>
    <cellStyle name="40 % – Zvýraznění4 2 5 3" xfId="1208"/>
    <cellStyle name="40 % – Zvýraznění4 2 5 3 2" xfId="1209"/>
    <cellStyle name="40 % – Zvýraznění4 2 5 4" xfId="1210"/>
    <cellStyle name="40 % – Zvýraznění4 2 6" xfId="1211"/>
    <cellStyle name="40 % – Zvýraznění4 2 6 2" xfId="1212"/>
    <cellStyle name="40 % – Zvýraznění4 2 6 2 2" xfId="1213"/>
    <cellStyle name="40 % – Zvýraznění4 2 6 3" xfId="1214"/>
    <cellStyle name="40 % – Zvýraznění4 2 7" xfId="1215"/>
    <cellStyle name="40 % – Zvýraznění4 2 7 2" xfId="1216"/>
    <cellStyle name="40 % – Zvýraznění4 2 8" xfId="1217"/>
    <cellStyle name="40 % – Zvýraznění4 3" xfId="1218"/>
    <cellStyle name="40 % – Zvýraznění4 3 2" xfId="1219"/>
    <cellStyle name="40 % – Zvýraznění4 3 2 2" xfId="1220"/>
    <cellStyle name="40 % – Zvýraznění4 3 2 2 2" xfId="1221"/>
    <cellStyle name="40 % – Zvýraznění4 3 2 2 2 2" xfId="1222"/>
    <cellStyle name="40 % – Zvýraznění4 3 2 2 3" xfId="1223"/>
    <cellStyle name="40 % – Zvýraznění4 3 2 3" xfId="1224"/>
    <cellStyle name="40 % – Zvýraznění4 3 2 3 2" xfId="1225"/>
    <cellStyle name="40 % – Zvýraznění4 3 2 4" xfId="1226"/>
    <cellStyle name="40 % – Zvýraznění4 3 3" xfId="1227"/>
    <cellStyle name="40 % – Zvýraznění4 3 3 2" xfId="1228"/>
    <cellStyle name="40 % – Zvýraznění4 3 3 2 2" xfId="1229"/>
    <cellStyle name="40 % – Zvýraznění4 3 3 3" xfId="1230"/>
    <cellStyle name="40 % – Zvýraznění4 3 4" xfId="1231"/>
    <cellStyle name="40 % – Zvýraznění4 3 4 2" xfId="1232"/>
    <cellStyle name="40 % – Zvýraznění4 3 5" xfId="1233"/>
    <cellStyle name="40 % – Zvýraznění4 4" xfId="1234"/>
    <cellStyle name="40 % – Zvýraznění4 4 2" xfId="1235"/>
    <cellStyle name="40 % – Zvýraznění4 4 2 2" xfId="1236"/>
    <cellStyle name="40 % – Zvýraznění4 4 2 2 2" xfId="1237"/>
    <cellStyle name="40 % – Zvýraznění4 4 2 2 2 2" xfId="1238"/>
    <cellStyle name="40 % – Zvýraznění4 4 2 2 3" xfId="1239"/>
    <cellStyle name="40 % – Zvýraznění4 4 2 3" xfId="1240"/>
    <cellStyle name="40 % – Zvýraznění4 4 2 3 2" xfId="1241"/>
    <cellStyle name="40 % – Zvýraznění4 4 2 4" xfId="1242"/>
    <cellStyle name="40 % – Zvýraznění4 4 3" xfId="1243"/>
    <cellStyle name="40 % – Zvýraznění4 4 3 2" xfId="1244"/>
    <cellStyle name="40 % – Zvýraznění4 4 3 2 2" xfId="1245"/>
    <cellStyle name="40 % – Zvýraznění4 4 3 3" xfId="1246"/>
    <cellStyle name="40 % – Zvýraznění4 4 4" xfId="1247"/>
    <cellStyle name="40 % – Zvýraznění4 4 4 2" xfId="1248"/>
    <cellStyle name="40 % – Zvýraznění4 4 5" xfId="1249"/>
    <cellStyle name="40 % – Zvýraznění4 5" xfId="1250"/>
    <cellStyle name="40 % – Zvýraznění4 5 2" xfId="1251"/>
    <cellStyle name="40 % – Zvýraznění4 5 2 2" xfId="1252"/>
    <cellStyle name="40 % – Zvýraznění4 5 2 2 2" xfId="1253"/>
    <cellStyle name="40 % – Zvýraznění4 5 2 2 2 2" xfId="1254"/>
    <cellStyle name="40 % – Zvýraznění4 5 2 2 3" xfId="1255"/>
    <cellStyle name="40 % – Zvýraznění4 5 2 3" xfId="1256"/>
    <cellStyle name="40 % – Zvýraznění4 5 2 3 2" xfId="1257"/>
    <cellStyle name="40 % – Zvýraznění4 5 2 4" xfId="1258"/>
    <cellStyle name="40 % – Zvýraznění4 5 3" xfId="1259"/>
    <cellStyle name="40 % – Zvýraznění4 5 3 2" xfId="1260"/>
    <cellStyle name="40 % – Zvýraznění4 5 3 2 2" xfId="1261"/>
    <cellStyle name="40 % – Zvýraznění4 5 3 3" xfId="1262"/>
    <cellStyle name="40 % – Zvýraznění4 5 4" xfId="1263"/>
    <cellStyle name="40 % – Zvýraznění4 5 4 2" xfId="1264"/>
    <cellStyle name="40 % – Zvýraznění4 5 5" xfId="1265"/>
    <cellStyle name="40 % – Zvýraznění4 6" xfId="1266"/>
    <cellStyle name="40 % – Zvýraznění4 6 2" xfId="1267"/>
    <cellStyle name="40 % – Zvýraznění4 6 2 2" xfId="1268"/>
    <cellStyle name="40 % – Zvýraznění4 6 2 2 2" xfId="1269"/>
    <cellStyle name="40 % – Zvýraznění4 6 2 3" xfId="1270"/>
    <cellStyle name="40 % – Zvýraznění4 6 3" xfId="1271"/>
    <cellStyle name="40 % – Zvýraznění4 6 3 2" xfId="1272"/>
    <cellStyle name="40 % – Zvýraznění4 6 4" xfId="1273"/>
    <cellStyle name="40 % – Zvýraznění4 7" xfId="1274"/>
    <cellStyle name="40 % – Zvýraznění4 7 2" xfId="1275"/>
    <cellStyle name="40 % – Zvýraznění4 7 2 2" xfId="1276"/>
    <cellStyle name="40 % – Zvýraznění4 7 3" xfId="1277"/>
    <cellStyle name="40 % – Zvýraznění4 8" xfId="1278"/>
    <cellStyle name="40 % – Zvýraznění4 8 2" xfId="1279"/>
    <cellStyle name="40 % – Zvýraznění4 9" xfId="1280"/>
    <cellStyle name="40 % – Zvýraznění5 10" xfId="1281"/>
    <cellStyle name="40 % – Zvýraznění5 2" xfId="1282"/>
    <cellStyle name="40 % – Zvýraznění5 2 2" xfId="1283"/>
    <cellStyle name="40 % – Zvýraznění5 2 2 2" xfId="1284"/>
    <cellStyle name="40 % – Zvýraznění5 2 2 2 2" xfId="1285"/>
    <cellStyle name="40 % – Zvýraznění5 2 2 2 2 2" xfId="1286"/>
    <cellStyle name="40 % – Zvýraznění5 2 2 2 2 2 2" xfId="1287"/>
    <cellStyle name="40 % – Zvýraznění5 2 2 2 2 3" xfId="1288"/>
    <cellStyle name="40 % – Zvýraznění5 2 2 2 3" xfId="1289"/>
    <cellStyle name="40 % – Zvýraznění5 2 2 2 3 2" xfId="1290"/>
    <cellStyle name="40 % – Zvýraznění5 2 2 2 4" xfId="1291"/>
    <cellStyle name="40 % – Zvýraznění5 2 2 3" xfId="1292"/>
    <cellStyle name="40 % – Zvýraznění5 2 2 3 2" xfId="1293"/>
    <cellStyle name="40 % – Zvýraznění5 2 2 3 2 2" xfId="1294"/>
    <cellStyle name="40 % – Zvýraznění5 2 2 3 3" xfId="1295"/>
    <cellStyle name="40 % – Zvýraznění5 2 2 4" xfId="1296"/>
    <cellStyle name="40 % – Zvýraznění5 2 2 4 2" xfId="1297"/>
    <cellStyle name="40 % – Zvýraznění5 2 2 5" xfId="1298"/>
    <cellStyle name="40 % – Zvýraznění5 2 3" xfId="1299"/>
    <cellStyle name="40 % – Zvýraznění5 2 3 2" xfId="1300"/>
    <cellStyle name="40 % – Zvýraznění5 2 3 2 2" xfId="1301"/>
    <cellStyle name="40 % – Zvýraznění5 2 3 2 2 2" xfId="1302"/>
    <cellStyle name="40 % – Zvýraznění5 2 3 2 2 2 2" xfId="1303"/>
    <cellStyle name="40 % – Zvýraznění5 2 3 2 2 3" xfId="1304"/>
    <cellStyle name="40 % – Zvýraznění5 2 3 2 3" xfId="1305"/>
    <cellStyle name="40 % – Zvýraznění5 2 3 2 3 2" xfId="1306"/>
    <cellStyle name="40 % – Zvýraznění5 2 3 2 4" xfId="1307"/>
    <cellStyle name="40 % – Zvýraznění5 2 3 3" xfId="1308"/>
    <cellStyle name="40 % – Zvýraznění5 2 3 3 2" xfId="1309"/>
    <cellStyle name="40 % – Zvýraznění5 2 3 3 2 2" xfId="1310"/>
    <cellStyle name="40 % – Zvýraznění5 2 3 3 3" xfId="1311"/>
    <cellStyle name="40 % – Zvýraznění5 2 3 4" xfId="1312"/>
    <cellStyle name="40 % – Zvýraznění5 2 3 4 2" xfId="1313"/>
    <cellStyle name="40 % – Zvýraznění5 2 3 5" xfId="1314"/>
    <cellStyle name="40 % – Zvýraznění5 2 4" xfId="1315"/>
    <cellStyle name="40 % – Zvýraznění5 2 4 2" xfId="1316"/>
    <cellStyle name="40 % – Zvýraznění5 2 4 2 2" xfId="1317"/>
    <cellStyle name="40 % – Zvýraznění5 2 4 2 2 2" xfId="1318"/>
    <cellStyle name="40 % – Zvýraznění5 2 4 2 2 2 2" xfId="1319"/>
    <cellStyle name="40 % – Zvýraznění5 2 4 2 2 3" xfId="1320"/>
    <cellStyle name="40 % – Zvýraznění5 2 4 2 3" xfId="1321"/>
    <cellStyle name="40 % – Zvýraznění5 2 4 2 3 2" xfId="1322"/>
    <cellStyle name="40 % – Zvýraznění5 2 4 2 4" xfId="1323"/>
    <cellStyle name="40 % – Zvýraznění5 2 4 3" xfId="1324"/>
    <cellStyle name="40 % – Zvýraznění5 2 4 3 2" xfId="1325"/>
    <cellStyle name="40 % – Zvýraznění5 2 4 3 2 2" xfId="1326"/>
    <cellStyle name="40 % – Zvýraznění5 2 4 3 3" xfId="1327"/>
    <cellStyle name="40 % – Zvýraznění5 2 4 4" xfId="1328"/>
    <cellStyle name="40 % – Zvýraznění5 2 4 4 2" xfId="1329"/>
    <cellStyle name="40 % – Zvýraznění5 2 4 5" xfId="1330"/>
    <cellStyle name="40 % – Zvýraznění5 2 5" xfId="1331"/>
    <cellStyle name="40 % – Zvýraznění5 2 5 2" xfId="1332"/>
    <cellStyle name="40 % – Zvýraznění5 2 5 2 2" xfId="1333"/>
    <cellStyle name="40 % – Zvýraznění5 2 5 2 2 2" xfId="1334"/>
    <cellStyle name="40 % – Zvýraznění5 2 5 2 3" xfId="1335"/>
    <cellStyle name="40 % – Zvýraznění5 2 5 3" xfId="1336"/>
    <cellStyle name="40 % – Zvýraznění5 2 5 3 2" xfId="1337"/>
    <cellStyle name="40 % – Zvýraznění5 2 5 4" xfId="1338"/>
    <cellStyle name="40 % – Zvýraznění5 2 6" xfId="1339"/>
    <cellStyle name="40 % – Zvýraznění5 2 6 2" xfId="1340"/>
    <cellStyle name="40 % – Zvýraznění5 2 6 2 2" xfId="1341"/>
    <cellStyle name="40 % – Zvýraznění5 2 6 3" xfId="1342"/>
    <cellStyle name="40 % – Zvýraznění5 2 7" xfId="1343"/>
    <cellStyle name="40 % – Zvýraznění5 2 7 2" xfId="1344"/>
    <cellStyle name="40 % – Zvýraznění5 2 8" xfId="1345"/>
    <cellStyle name="40 % – Zvýraznění5 3" xfId="1346"/>
    <cellStyle name="40 % – Zvýraznění5 3 2" xfId="1347"/>
    <cellStyle name="40 % – Zvýraznění5 3 2 2" xfId="1348"/>
    <cellStyle name="40 % – Zvýraznění5 3 2 2 2" xfId="1349"/>
    <cellStyle name="40 % – Zvýraznění5 3 2 2 2 2" xfId="1350"/>
    <cellStyle name="40 % – Zvýraznění5 3 2 2 3" xfId="1351"/>
    <cellStyle name="40 % – Zvýraznění5 3 2 3" xfId="1352"/>
    <cellStyle name="40 % – Zvýraznění5 3 2 3 2" xfId="1353"/>
    <cellStyle name="40 % – Zvýraznění5 3 2 4" xfId="1354"/>
    <cellStyle name="40 % – Zvýraznění5 3 3" xfId="1355"/>
    <cellStyle name="40 % – Zvýraznění5 3 3 2" xfId="1356"/>
    <cellStyle name="40 % – Zvýraznění5 3 3 2 2" xfId="1357"/>
    <cellStyle name="40 % – Zvýraznění5 3 3 3" xfId="1358"/>
    <cellStyle name="40 % – Zvýraznění5 3 4" xfId="1359"/>
    <cellStyle name="40 % – Zvýraznění5 3 4 2" xfId="1360"/>
    <cellStyle name="40 % – Zvýraznění5 3 5" xfId="1361"/>
    <cellStyle name="40 % – Zvýraznění5 4" xfId="1362"/>
    <cellStyle name="40 % – Zvýraznění5 4 2" xfId="1363"/>
    <cellStyle name="40 % – Zvýraznění5 4 2 2" xfId="1364"/>
    <cellStyle name="40 % – Zvýraznění5 4 2 2 2" xfId="1365"/>
    <cellStyle name="40 % – Zvýraznění5 4 2 2 2 2" xfId="1366"/>
    <cellStyle name="40 % – Zvýraznění5 4 2 2 3" xfId="1367"/>
    <cellStyle name="40 % – Zvýraznění5 4 2 3" xfId="1368"/>
    <cellStyle name="40 % – Zvýraznění5 4 2 3 2" xfId="1369"/>
    <cellStyle name="40 % – Zvýraznění5 4 2 4" xfId="1370"/>
    <cellStyle name="40 % – Zvýraznění5 4 3" xfId="1371"/>
    <cellStyle name="40 % – Zvýraznění5 4 3 2" xfId="1372"/>
    <cellStyle name="40 % – Zvýraznění5 4 3 2 2" xfId="1373"/>
    <cellStyle name="40 % – Zvýraznění5 4 3 3" xfId="1374"/>
    <cellStyle name="40 % – Zvýraznění5 4 4" xfId="1375"/>
    <cellStyle name="40 % – Zvýraznění5 4 4 2" xfId="1376"/>
    <cellStyle name="40 % – Zvýraznění5 4 5" xfId="1377"/>
    <cellStyle name="40 % – Zvýraznění5 5" xfId="1378"/>
    <cellStyle name="40 % – Zvýraznění5 5 2" xfId="1379"/>
    <cellStyle name="40 % – Zvýraznění5 5 2 2" xfId="1380"/>
    <cellStyle name="40 % – Zvýraznění5 5 2 2 2" xfId="1381"/>
    <cellStyle name="40 % – Zvýraznění5 5 2 2 2 2" xfId="1382"/>
    <cellStyle name="40 % – Zvýraznění5 5 2 2 3" xfId="1383"/>
    <cellStyle name="40 % – Zvýraznění5 5 2 3" xfId="1384"/>
    <cellStyle name="40 % – Zvýraznění5 5 2 3 2" xfId="1385"/>
    <cellStyle name="40 % – Zvýraznění5 5 2 4" xfId="1386"/>
    <cellStyle name="40 % – Zvýraznění5 5 3" xfId="1387"/>
    <cellStyle name="40 % – Zvýraznění5 5 3 2" xfId="1388"/>
    <cellStyle name="40 % – Zvýraznění5 5 3 2 2" xfId="1389"/>
    <cellStyle name="40 % – Zvýraznění5 5 3 3" xfId="1390"/>
    <cellStyle name="40 % – Zvýraznění5 5 4" xfId="1391"/>
    <cellStyle name="40 % – Zvýraznění5 5 4 2" xfId="1392"/>
    <cellStyle name="40 % – Zvýraznění5 5 5" xfId="1393"/>
    <cellStyle name="40 % – Zvýraznění5 6" xfId="1394"/>
    <cellStyle name="40 % – Zvýraznění5 6 2" xfId="1395"/>
    <cellStyle name="40 % – Zvýraznění5 6 2 2" xfId="1396"/>
    <cellStyle name="40 % – Zvýraznění5 6 2 2 2" xfId="1397"/>
    <cellStyle name="40 % – Zvýraznění5 6 2 3" xfId="1398"/>
    <cellStyle name="40 % – Zvýraznění5 6 3" xfId="1399"/>
    <cellStyle name="40 % – Zvýraznění5 6 3 2" xfId="1400"/>
    <cellStyle name="40 % – Zvýraznění5 6 4" xfId="1401"/>
    <cellStyle name="40 % – Zvýraznění5 7" xfId="1402"/>
    <cellStyle name="40 % – Zvýraznění5 7 2" xfId="1403"/>
    <cellStyle name="40 % – Zvýraznění5 7 2 2" xfId="1404"/>
    <cellStyle name="40 % – Zvýraznění5 7 3" xfId="1405"/>
    <cellStyle name="40 % – Zvýraznění5 8" xfId="1406"/>
    <cellStyle name="40 % – Zvýraznění5 8 2" xfId="1407"/>
    <cellStyle name="40 % – Zvýraznění5 9" xfId="1408"/>
    <cellStyle name="40 % – Zvýraznění6 10" xfId="1409"/>
    <cellStyle name="40 % – Zvýraznění6 2" xfId="1410"/>
    <cellStyle name="40 % – Zvýraznění6 2 2" xfId="1411"/>
    <cellStyle name="40 % – Zvýraznění6 2 2 2" xfId="1412"/>
    <cellStyle name="40 % – Zvýraznění6 2 2 2 2" xfId="1413"/>
    <cellStyle name="40 % – Zvýraznění6 2 2 2 2 2" xfId="1414"/>
    <cellStyle name="40 % – Zvýraznění6 2 2 2 2 2 2" xfId="1415"/>
    <cellStyle name="40 % – Zvýraznění6 2 2 2 2 3" xfId="1416"/>
    <cellStyle name="40 % – Zvýraznění6 2 2 2 3" xfId="1417"/>
    <cellStyle name="40 % – Zvýraznění6 2 2 2 3 2" xfId="1418"/>
    <cellStyle name="40 % – Zvýraznění6 2 2 2 4" xfId="1419"/>
    <cellStyle name="40 % – Zvýraznění6 2 2 3" xfId="1420"/>
    <cellStyle name="40 % – Zvýraznění6 2 2 3 2" xfId="1421"/>
    <cellStyle name="40 % – Zvýraznění6 2 2 3 2 2" xfId="1422"/>
    <cellStyle name="40 % – Zvýraznění6 2 2 3 3" xfId="1423"/>
    <cellStyle name="40 % – Zvýraznění6 2 2 4" xfId="1424"/>
    <cellStyle name="40 % – Zvýraznění6 2 2 4 2" xfId="1425"/>
    <cellStyle name="40 % – Zvýraznění6 2 2 5" xfId="1426"/>
    <cellStyle name="40 % – Zvýraznění6 2 3" xfId="1427"/>
    <cellStyle name="40 % – Zvýraznění6 2 3 2" xfId="1428"/>
    <cellStyle name="40 % – Zvýraznění6 2 3 2 2" xfId="1429"/>
    <cellStyle name="40 % – Zvýraznění6 2 3 2 2 2" xfId="1430"/>
    <cellStyle name="40 % – Zvýraznění6 2 3 2 2 2 2" xfId="1431"/>
    <cellStyle name="40 % – Zvýraznění6 2 3 2 2 3" xfId="1432"/>
    <cellStyle name="40 % – Zvýraznění6 2 3 2 3" xfId="1433"/>
    <cellStyle name="40 % – Zvýraznění6 2 3 2 3 2" xfId="1434"/>
    <cellStyle name="40 % – Zvýraznění6 2 3 2 4" xfId="1435"/>
    <cellStyle name="40 % – Zvýraznění6 2 3 3" xfId="1436"/>
    <cellStyle name="40 % – Zvýraznění6 2 3 3 2" xfId="1437"/>
    <cellStyle name="40 % – Zvýraznění6 2 3 3 2 2" xfId="1438"/>
    <cellStyle name="40 % – Zvýraznění6 2 3 3 3" xfId="1439"/>
    <cellStyle name="40 % – Zvýraznění6 2 3 4" xfId="1440"/>
    <cellStyle name="40 % – Zvýraznění6 2 3 4 2" xfId="1441"/>
    <cellStyle name="40 % – Zvýraznění6 2 3 5" xfId="1442"/>
    <cellStyle name="40 % – Zvýraznění6 2 4" xfId="1443"/>
    <cellStyle name="40 % – Zvýraznění6 2 4 2" xfId="1444"/>
    <cellStyle name="40 % – Zvýraznění6 2 4 2 2" xfId="1445"/>
    <cellStyle name="40 % – Zvýraznění6 2 4 2 2 2" xfId="1446"/>
    <cellStyle name="40 % – Zvýraznění6 2 4 2 2 2 2" xfId="1447"/>
    <cellStyle name="40 % – Zvýraznění6 2 4 2 2 3" xfId="1448"/>
    <cellStyle name="40 % – Zvýraznění6 2 4 2 3" xfId="1449"/>
    <cellStyle name="40 % – Zvýraznění6 2 4 2 3 2" xfId="1450"/>
    <cellStyle name="40 % – Zvýraznění6 2 4 2 4" xfId="1451"/>
    <cellStyle name="40 % – Zvýraznění6 2 4 3" xfId="1452"/>
    <cellStyle name="40 % – Zvýraznění6 2 4 3 2" xfId="1453"/>
    <cellStyle name="40 % – Zvýraznění6 2 4 3 2 2" xfId="1454"/>
    <cellStyle name="40 % – Zvýraznění6 2 4 3 3" xfId="1455"/>
    <cellStyle name="40 % – Zvýraznění6 2 4 4" xfId="1456"/>
    <cellStyle name="40 % – Zvýraznění6 2 4 4 2" xfId="1457"/>
    <cellStyle name="40 % – Zvýraznění6 2 4 5" xfId="1458"/>
    <cellStyle name="40 % – Zvýraznění6 2 5" xfId="1459"/>
    <cellStyle name="40 % – Zvýraznění6 2 5 2" xfId="1460"/>
    <cellStyle name="40 % – Zvýraznění6 2 5 2 2" xfId="1461"/>
    <cellStyle name="40 % – Zvýraznění6 2 5 2 2 2" xfId="1462"/>
    <cellStyle name="40 % – Zvýraznění6 2 5 2 3" xfId="1463"/>
    <cellStyle name="40 % – Zvýraznění6 2 5 3" xfId="1464"/>
    <cellStyle name="40 % – Zvýraznění6 2 5 3 2" xfId="1465"/>
    <cellStyle name="40 % – Zvýraznění6 2 5 4" xfId="1466"/>
    <cellStyle name="40 % – Zvýraznění6 2 6" xfId="1467"/>
    <cellStyle name="40 % – Zvýraznění6 2 6 2" xfId="1468"/>
    <cellStyle name="40 % – Zvýraznění6 2 6 2 2" xfId="1469"/>
    <cellStyle name="40 % – Zvýraznění6 2 6 3" xfId="1470"/>
    <cellStyle name="40 % – Zvýraznění6 2 7" xfId="1471"/>
    <cellStyle name="40 % – Zvýraznění6 2 7 2" xfId="1472"/>
    <cellStyle name="40 % – Zvýraznění6 2 8" xfId="1473"/>
    <cellStyle name="40 % – Zvýraznění6 3" xfId="1474"/>
    <cellStyle name="40 % – Zvýraznění6 3 2" xfId="1475"/>
    <cellStyle name="40 % – Zvýraznění6 3 2 2" xfId="1476"/>
    <cellStyle name="40 % – Zvýraznění6 3 2 2 2" xfId="1477"/>
    <cellStyle name="40 % – Zvýraznění6 3 2 2 2 2" xfId="1478"/>
    <cellStyle name="40 % – Zvýraznění6 3 2 2 3" xfId="1479"/>
    <cellStyle name="40 % – Zvýraznění6 3 2 3" xfId="1480"/>
    <cellStyle name="40 % – Zvýraznění6 3 2 3 2" xfId="1481"/>
    <cellStyle name="40 % – Zvýraznění6 3 2 4" xfId="1482"/>
    <cellStyle name="40 % – Zvýraznění6 3 3" xfId="1483"/>
    <cellStyle name="40 % – Zvýraznění6 3 3 2" xfId="1484"/>
    <cellStyle name="40 % – Zvýraznění6 3 3 2 2" xfId="1485"/>
    <cellStyle name="40 % – Zvýraznění6 3 3 3" xfId="1486"/>
    <cellStyle name="40 % – Zvýraznění6 3 4" xfId="1487"/>
    <cellStyle name="40 % – Zvýraznění6 3 4 2" xfId="1488"/>
    <cellStyle name="40 % – Zvýraznění6 3 5" xfId="1489"/>
    <cellStyle name="40 % – Zvýraznění6 4" xfId="1490"/>
    <cellStyle name="40 % – Zvýraznění6 4 2" xfId="1491"/>
    <cellStyle name="40 % – Zvýraznění6 4 2 2" xfId="1492"/>
    <cellStyle name="40 % – Zvýraznění6 4 2 2 2" xfId="1493"/>
    <cellStyle name="40 % – Zvýraznění6 4 2 2 2 2" xfId="1494"/>
    <cellStyle name="40 % – Zvýraznění6 4 2 2 3" xfId="1495"/>
    <cellStyle name="40 % – Zvýraznění6 4 2 3" xfId="1496"/>
    <cellStyle name="40 % – Zvýraznění6 4 2 3 2" xfId="1497"/>
    <cellStyle name="40 % – Zvýraznění6 4 2 4" xfId="1498"/>
    <cellStyle name="40 % – Zvýraznění6 4 3" xfId="1499"/>
    <cellStyle name="40 % – Zvýraznění6 4 3 2" xfId="1500"/>
    <cellStyle name="40 % – Zvýraznění6 4 3 2 2" xfId="1501"/>
    <cellStyle name="40 % – Zvýraznění6 4 3 3" xfId="1502"/>
    <cellStyle name="40 % – Zvýraznění6 4 4" xfId="1503"/>
    <cellStyle name="40 % – Zvýraznění6 4 4 2" xfId="1504"/>
    <cellStyle name="40 % – Zvýraznění6 4 5" xfId="1505"/>
    <cellStyle name="40 % – Zvýraznění6 5" xfId="1506"/>
    <cellStyle name="40 % – Zvýraznění6 5 2" xfId="1507"/>
    <cellStyle name="40 % – Zvýraznění6 5 2 2" xfId="1508"/>
    <cellStyle name="40 % – Zvýraznění6 5 2 2 2" xfId="1509"/>
    <cellStyle name="40 % – Zvýraznění6 5 2 2 2 2" xfId="1510"/>
    <cellStyle name="40 % – Zvýraznění6 5 2 2 3" xfId="1511"/>
    <cellStyle name="40 % – Zvýraznění6 5 2 3" xfId="1512"/>
    <cellStyle name="40 % – Zvýraznění6 5 2 3 2" xfId="1513"/>
    <cellStyle name="40 % – Zvýraznění6 5 2 4" xfId="1514"/>
    <cellStyle name="40 % – Zvýraznění6 5 3" xfId="1515"/>
    <cellStyle name="40 % – Zvýraznění6 5 3 2" xfId="1516"/>
    <cellStyle name="40 % – Zvýraznění6 5 3 2 2" xfId="1517"/>
    <cellStyle name="40 % – Zvýraznění6 5 3 3" xfId="1518"/>
    <cellStyle name="40 % – Zvýraznění6 5 4" xfId="1519"/>
    <cellStyle name="40 % – Zvýraznění6 5 4 2" xfId="1520"/>
    <cellStyle name="40 % – Zvýraznění6 5 5" xfId="1521"/>
    <cellStyle name="40 % – Zvýraznění6 6" xfId="1522"/>
    <cellStyle name="40 % – Zvýraznění6 6 2" xfId="1523"/>
    <cellStyle name="40 % – Zvýraznění6 6 2 2" xfId="1524"/>
    <cellStyle name="40 % – Zvýraznění6 6 2 2 2" xfId="1525"/>
    <cellStyle name="40 % – Zvýraznění6 6 2 3" xfId="1526"/>
    <cellStyle name="40 % – Zvýraznění6 6 3" xfId="1527"/>
    <cellStyle name="40 % – Zvýraznění6 6 3 2" xfId="1528"/>
    <cellStyle name="40 % – Zvýraznění6 6 4" xfId="1529"/>
    <cellStyle name="40 % – Zvýraznění6 7" xfId="1530"/>
    <cellStyle name="40 % – Zvýraznění6 7 2" xfId="1531"/>
    <cellStyle name="40 % – Zvýraznění6 7 2 2" xfId="1532"/>
    <cellStyle name="40 % – Zvýraznění6 7 3" xfId="1533"/>
    <cellStyle name="40 % – Zvýraznění6 8" xfId="1534"/>
    <cellStyle name="40 % – Zvýraznění6 8 2" xfId="1535"/>
    <cellStyle name="40 % – Zvýraznění6 9" xfId="1536"/>
    <cellStyle name="60 % – Zvýraznění1 2" xfId="1537"/>
    <cellStyle name="60 % – Zvýraznění2 2" xfId="1538"/>
    <cellStyle name="60 % – Zvýraznění3 2" xfId="1539"/>
    <cellStyle name="60 % – Zvýraznění4 2" xfId="1540"/>
    <cellStyle name="60 % – Zvýraznění5 2" xfId="1541"/>
    <cellStyle name="60 % – Zvýraznění6 2" xfId="1542"/>
    <cellStyle name="Celkem 2" xfId="1543"/>
    <cellStyle name="čárky 2" xfId="2080"/>
    <cellStyle name="Dezimal [0]_Tabelle1" xfId="1545"/>
    <cellStyle name="Dezimal_Tabelle1" xfId="1546"/>
    <cellStyle name="Euro" xfId="1547"/>
    <cellStyle name="Excel Built-in Explanatory Text 1" xfId="2081"/>
    <cellStyle name="Firma" xfId="1548"/>
    <cellStyle name="Firma 2" xfId="1549"/>
    <cellStyle name="Heading 1" xfId="1550"/>
    <cellStyle name="Heading1 1" xfId="1551"/>
    <cellStyle name="Hlavní nadpis" xfId="1552"/>
    <cellStyle name="Chybně 2" xfId="1544"/>
    <cellStyle name="Kontrolní buňka 2" xfId="1553"/>
    <cellStyle name="Měna 2" xfId="1554"/>
    <cellStyle name="měny 2" xfId="1555"/>
    <cellStyle name="měny 2 2" xfId="1556"/>
    <cellStyle name="měny 3" xfId="1557"/>
    <cellStyle name="měny 3 2" xfId="1558"/>
    <cellStyle name="měny 3 2 2" xfId="1559"/>
    <cellStyle name="měny 3 2 2 2" xfId="1560"/>
    <cellStyle name="měny 3 2 2 2 2" xfId="1561"/>
    <cellStyle name="měny 3 2 2 2 2 2" xfId="1562"/>
    <cellStyle name="měny 3 2 2 2 3" xfId="1563"/>
    <cellStyle name="měny 3 2 2 3" xfId="1564"/>
    <cellStyle name="měny 3 2 2 3 2" xfId="1565"/>
    <cellStyle name="měny 3 2 2 4" xfId="1566"/>
    <cellStyle name="měny 3 2 3" xfId="1567"/>
    <cellStyle name="měny 3 2 3 2" xfId="1568"/>
    <cellStyle name="měny 3 2 3 2 2" xfId="1569"/>
    <cellStyle name="měny 3 2 3 3" xfId="1570"/>
    <cellStyle name="měny 3 2 4" xfId="1571"/>
    <cellStyle name="měny 3 2 4 2" xfId="1572"/>
    <cellStyle name="měny 3 2 5" xfId="1573"/>
    <cellStyle name="měny 3 3" xfId="1574"/>
    <cellStyle name="měny 3 3 2" xfId="1575"/>
    <cellStyle name="měny 3 3 2 2" xfId="1576"/>
    <cellStyle name="měny 3 3 2 2 2" xfId="1577"/>
    <cellStyle name="měny 3 3 2 2 2 2" xfId="1578"/>
    <cellStyle name="měny 3 3 2 2 3" xfId="1579"/>
    <cellStyle name="měny 3 3 2 3" xfId="1580"/>
    <cellStyle name="měny 3 3 2 3 2" xfId="1581"/>
    <cellStyle name="měny 3 3 2 4" xfId="1582"/>
    <cellStyle name="měny 3 3 3" xfId="1583"/>
    <cellStyle name="měny 3 3 3 2" xfId="1584"/>
    <cellStyle name="měny 3 3 3 2 2" xfId="1585"/>
    <cellStyle name="měny 3 3 3 3" xfId="1586"/>
    <cellStyle name="měny 3 3 4" xfId="1587"/>
    <cellStyle name="měny 3 3 4 2" xfId="1588"/>
    <cellStyle name="měny 3 3 5" xfId="1589"/>
    <cellStyle name="měny 3 4" xfId="1590"/>
    <cellStyle name="měny 3 4 2" xfId="1591"/>
    <cellStyle name="měny 3 4 2 2" xfId="1592"/>
    <cellStyle name="měny 3 4 2 2 2" xfId="1593"/>
    <cellStyle name="měny 3 4 2 2 2 2" xfId="1594"/>
    <cellStyle name="měny 3 4 2 2 3" xfId="1595"/>
    <cellStyle name="měny 3 4 2 3" xfId="1596"/>
    <cellStyle name="měny 3 4 2 3 2" xfId="1597"/>
    <cellStyle name="měny 3 4 2 4" xfId="1598"/>
    <cellStyle name="měny 3 4 3" xfId="1599"/>
    <cellStyle name="měny 3 4 3 2" xfId="1600"/>
    <cellStyle name="měny 3 4 3 2 2" xfId="1601"/>
    <cellStyle name="měny 3 4 3 3" xfId="1602"/>
    <cellStyle name="měny 3 4 4" xfId="1603"/>
    <cellStyle name="měny 3 4 4 2" xfId="1604"/>
    <cellStyle name="měny 3 4 5" xfId="1605"/>
    <cellStyle name="měny 3 5" xfId="1606"/>
    <cellStyle name="měny 3 5 2" xfId="1607"/>
    <cellStyle name="měny 3 5 2 2" xfId="1608"/>
    <cellStyle name="měny 3 5 2 2 2" xfId="1609"/>
    <cellStyle name="měny 3 5 2 2 2 2" xfId="1610"/>
    <cellStyle name="měny 3 5 2 2 3" xfId="1611"/>
    <cellStyle name="měny 3 5 2 3" xfId="1612"/>
    <cellStyle name="měny 3 5 2 3 2" xfId="1613"/>
    <cellStyle name="měny 3 5 2 4" xfId="1614"/>
    <cellStyle name="měny 3 5 3" xfId="1615"/>
    <cellStyle name="měny 3 5 3 2" xfId="1616"/>
    <cellStyle name="měny 3 5 3 2 2" xfId="1617"/>
    <cellStyle name="měny 3 5 3 3" xfId="1618"/>
    <cellStyle name="měny 3 5 4" xfId="1619"/>
    <cellStyle name="měny 3 5 4 2" xfId="1620"/>
    <cellStyle name="měny 3 5 5" xfId="1621"/>
    <cellStyle name="měny 4" xfId="1622"/>
    <cellStyle name="měny 4 2" xfId="1623"/>
    <cellStyle name="měny 4 2 2" xfId="1624"/>
    <cellStyle name="měny 4 2 2 2" xfId="1625"/>
    <cellStyle name="měny 4 2 2 2 2" xfId="1626"/>
    <cellStyle name="měny 4 2 2 2 2 2" xfId="1627"/>
    <cellStyle name="měny 4 2 2 2 3" xfId="1628"/>
    <cellStyle name="měny 4 2 2 3" xfId="1629"/>
    <cellStyle name="měny 4 2 2 3 2" xfId="1630"/>
    <cellStyle name="měny 4 2 2 4" xfId="1631"/>
    <cellStyle name="měny 4 2 3" xfId="1632"/>
    <cellStyle name="měny 4 2 3 2" xfId="1633"/>
    <cellStyle name="měny 4 2 3 2 2" xfId="1634"/>
    <cellStyle name="měny 4 2 3 3" xfId="1635"/>
    <cellStyle name="měny 4 2 4" xfId="1636"/>
    <cellStyle name="měny 4 2 4 2" xfId="1637"/>
    <cellStyle name="měny 4 2 5" xfId="1638"/>
    <cellStyle name="měny 4 3" xfId="1639"/>
    <cellStyle name="měny 4 3 2" xfId="1640"/>
    <cellStyle name="měny 4 3 2 2" xfId="1641"/>
    <cellStyle name="měny 4 3 2 2 2" xfId="1642"/>
    <cellStyle name="měny 4 3 2 2 2 2" xfId="1643"/>
    <cellStyle name="měny 4 3 2 2 3" xfId="1644"/>
    <cellStyle name="měny 4 3 2 3" xfId="1645"/>
    <cellStyle name="měny 4 3 2 3 2" xfId="1646"/>
    <cellStyle name="měny 4 3 2 4" xfId="1647"/>
    <cellStyle name="měny 4 3 3" xfId="1648"/>
    <cellStyle name="měny 4 3 3 2" xfId="1649"/>
    <cellStyle name="měny 4 3 3 2 2" xfId="1650"/>
    <cellStyle name="měny 4 3 3 3" xfId="1651"/>
    <cellStyle name="měny 4 3 4" xfId="1652"/>
    <cellStyle name="měny 4 3 4 2" xfId="1653"/>
    <cellStyle name="měny 4 3 5" xfId="1654"/>
    <cellStyle name="měny 4 4" xfId="1655"/>
    <cellStyle name="měny 4 4 2" xfId="1656"/>
    <cellStyle name="měny 4 4 2 2" xfId="1657"/>
    <cellStyle name="měny 4 4 2 2 2" xfId="1658"/>
    <cellStyle name="měny 4 4 2 2 2 2" xfId="1659"/>
    <cellStyle name="měny 4 4 2 2 3" xfId="1660"/>
    <cellStyle name="měny 4 4 2 3" xfId="1661"/>
    <cellStyle name="měny 4 4 2 3 2" xfId="1662"/>
    <cellStyle name="měny 4 4 2 4" xfId="1663"/>
    <cellStyle name="měny 4 4 3" xfId="1664"/>
    <cellStyle name="měny 4 4 3 2" xfId="1665"/>
    <cellStyle name="měny 4 4 3 2 2" xfId="1666"/>
    <cellStyle name="měny 4 4 3 3" xfId="1667"/>
    <cellStyle name="měny 4 4 4" xfId="1668"/>
    <cellStyle name="měny 4 4 4 2" xfId="1669"/>
    <cellStyle name="měny 4 4 5" xfId="1670"/>
    <cellStyle name="měny 4 5" xfId="1671"/>
    <cellStyle name="měny 4 5 2" xfId="1672"/>
    <cellStyle name="měny 4 5 2 2" xfId="1673"/>
    <cellStyle name="měny 4 5 2 2 2" xfId="1674"/>
    <cellStyle name="měny 4 5 2 3" xfId="1675"/>
    <cellStyle name="měny 4 5 3" xfId="1676"/>
    <cellStyle name="měny 4 5 3 2" xfId="1677"/>
    <cellStyle name="měny 4 5 4" xfId="1678"/>
    <cellStyle name="měny 4 6" xfId="1679"/>
    <cellStyle name="měny 4 6 2" xfId="1680"/>
    <cellStyle name="měny 4 6 2 2" xfId="1681"/>
    <cellStyle name="měny 4 6 3" xfId="1682"/>
    <cellStyle name="měny 4 7" xfId="1683"/>
    <cellStyle name="měny 4 7 2" xfId="1684"/>
    <cellStyle name="měny 4 8" xfId="1685"/>
    <cellStyle name="měny 5" xfId="1686"/>
    <cellStyle name="měny 6" xfId="1687"/>
    <cellStyle name="Nadpis 1 2" xfId="1688"/>
    <cellStyle name="Nadpis 2 2" xfId="1689"/>
    <cellStyle name="Nadpis 3 2" xfId="1690"/>
    <cellStyle name="Nadpis 4 2" xfId="1691"/>
    <cellStyle name="Neutrální 2" xfId="1692"/>
    <cellStyle name="normálne 2" xfId="1693"/>
    <cellStyle name="normálne 2 2" xfId="1694"/>
    <cellStyle name="Normální" xfId="0" builtinId="0"/>
    <cellStyle name="Normální 10" xfId="1695"/>
    <cellStyle name="normální 2" xfId="1696"/>
    <cellStyle name="normální 2 2" xfId="1697"/>
    <cellStyle name="normální 2 2 2" xfId="1698"/>
    <cellStyle name="normální 2 3" xfId="1699"/>
    <cellStyle name="normální 2 3 2" xfId="1700"/>
    <cellStyle name="normální 2 4" xfId="1701"/>
    <cellStyle name="normální 2 4 2" xfId="1702"/>
    <cellStyle name="normální 2 5" xfId="1703"/>
    <cellStyle name="normální 3" xfId="1704"/>
    <cellStyle name="normální 3 2" xfId="1705"/>
    <cellStyle name="normální 3 3" xfId="1706"/>
    <cellStyle name="normální 3 3 2" xfId="1707"/>
    <cellStyle name="normální 3 3 2 2" xfId="1708"/>
    <cellStyle name="normální 3 3 2 2 2" xfId="1709"/>
    <cellStyle name="normální 3 3 2 2 2 2" xfId="1710"/>
    <cellStyle name="normální 3 3 2 2 2 2 2" xfId="1711"/>
    <cellStyle name="normální 3 3 2 2 2 3" xfId="1712"/>
    <cellStyle name="normální 3 3 2 2 3" xfId="1713"/>
    <cellStyle name="normální 3 3 2 2 3 2" xfId="1714"/>
    <cellStyle name="normální 3 3 2 2 4" xfId="1715"/>
    <cellStyle name="normální 3 3 2 3" xfId="1716"/>
    <cellStyle name="normální 3 3 2 3 2" xfId="1717"/>
    <cellStyle name="normální 3 3 2 3 2 2" xfId="1718"/>
    <cellStyle name="normální 3 3 2 3 3" xfId="1719"/>
    <cellStyle name="normální 3 3 2 4" xfId="1720"/>
    <cellStyle name="normální 3 3 2 4 2" xfId="1721"/>
    <cellStyle name="normální 3 3 2 5" xfId="1722"/>
    <cellStyle name="normální 3 3 3" xfId="1723"/>
    <cellStyle name="normální 3 3 3 2" xfId="1724"/>
    <cellStyle name="normální 3 3 3 2 2" xfId="1725"/>
    <cellStyle name="normální 3 3 3 2 2 2" xfId="1726"/>
    <cellStyle name="normální 3 3 3 2 2 2 2" xfId="1727"/>
    <cellStyle name="normální 3 3 3 2 2 3" xfId="1728"/>
    <cellStyle name="normální 3 3 3 2 3" xfId="1729"/>
    <cellStyle name="normální 3 3 3 2 3 2" xfId="1730"/>
    <cellStyle name="normální 3 3 3 2 4" xfId="1731"/>
    <cellStyle name="normální 3 3 3 3" xfId="1732"/>
    <cellStyle name="normální 3 3 3 3 2" xfId="1733"/>
    <cellStyle name="normální 3 3 3 3 2 2" xfId="1734"/>
    <cellStyle name="normální 3 3 3 3 3" xfId="1735"/>
    <cellStyle name="normální 3 3 3 4" xfId="1736"/>
    <cellStyle name="normální 3 3 3 4 2" xfId="1737"/>
    <cellStyle name="normální 3 3 3 5" xfId="1738"/>
    <cellStyle name="normální 3 3 4" xfId="1739"/>
    <cellStyle name="normální 3 3 4 2" xfId="1740"/>
    <cellStyle name="normální 3 3 4 2 2" xfId="1741"/>
    <cellStyle name="normální 3 3 4 2 2 2" xfId="1742"/>
    <cellStyle name="normální 3 3 4 2 2 2 2" xfId="1743"/>
    <cellStyle name="normální 3 3 4 2 2 3" xfId="1744"/>
    <cellStyle name="normální 3 3 4 2 3" xfId="1745"/>
    <cellStyle name="normální 3 3 4 2 3 2" xfId="1746"/>
    <cellStyle name="normální 3 3 4 2 4" xfId="1747"/>
    <cellStyle name="normální 3 3 4 3" xfId="1748"/>
    <cellStyle name="normální 3 3 4 3 2" xfId="1749"/>
    <cellStyle name="normální 3 3 4 3 2 2" xfId="1750"/>
    <cellStyle name="normální 3 3 4 3 3" xfId="1751"/>
    <cellStyle name="normální 3 3 4 4" xfId="1752"/>
    <cellStyle name="normální 3 3 4 4 2" xfId="1753"/>
    <cellStyle name="normální 3 3 4 5" xfId="1754"/>
    <cellStyle name="normální 3 3 5" xfId="1755"/>
    <cellStyle name="normální 3 3 5 2" xfId="1756"/>
    <cellStyle name="normální 3 3 5 2 2" xfId="1757"/>
    <cellStyle name="normální 3 3 5 2 2 2" xfId="1758"/>
    <cellStyle name="normální 3 3 5 2 3" xfId="1759"/>
    <cellStyle name="normální 3 3 5 3" xfId="1760"/>
    <cellStyle name="normální 3 3 5 3 2" xfId="1761"/>
    <cellStyle name="normální 3 3 5 4" xfId="1762"/>
    <cellStyle name="normální 3 3 6" xfId="1763"/>
    <cellStyle name="normální 3 3 6 2" xfId="1764"/>
    <cellStyle name="normální 3 3 6 2 2" xfId="1765"/>
    <cellStyle name="normální 3 3 6 3" xfId="1766"/>
    <cellStyle name="normální 3 3 7" xfId="1767"/>
    <cellStyle name="normální 3 3 7 2" xfId="1768"/>
    <cellStyle name="normální 3 3 8" xfId="1769"/>
    <cellStyle name="normální 3 4" xfId="1770"/>
    <cellStyle name="normální 4" xfId="1771"/>
    <cellStyle name="normální 4 10" xfId="1772"/>
    <cellStyle name="normální 4 10 2" xfId="1773"/>
    <cellStyle name="normální 4 11" xfId="1774"/>
    <cellStyle name="normální 4 2" xfId="1775"/>
    <cellStyle name="normální 4 2 2" xfId="1776"/>
    <cellStyle name="normální 4 2 2 2" xfId="1777"/>
    <cellStyle name="normální 4 2 2 2 2" xfId="1778"/>
    <cellStyle name="normální 4 2 2 2 2 2" xfId="1779"/>
    <cellStyle name="normální 4 2 2 2 3" xfId="1780"/>
    <cellStyle name="normální 4 2 2 3" xfId="1781"/>
    <cellStyle name="normální 4 2 2 3 2" xfId="1782"/>
    <cellStyle name="normální 4 2 2 4" xfId="1783"/>
    <cellStyle name="normální 4 2 3" xfId="1784"/>
    <cellStyle name="normální 4 2 3 2" xfId="1785"/>
    <cellStyle name="normální 4 2 3 2 2" xfId="1786"/>
    <cellStyle name="normální 4 2 3 3" xfId="1787"/>
    <cellStyle name="normální 4 2 4" xfId="1788"/>
    <cellStyle name="normální 4 2 4 2" xfId="1789"/>
    <cellStyle name="normální 4 2 4 2 2" xfId="1790"/>
    <cellStyle name="normální 4 2 4 3" xfId="1791"/>
    <cellStyle name="normální 4 2 5" xfId="1792"/>
    <cellStyle name="normální 4 2 5 2" xfId="1793"/>
    <cellStyle name="normální 4 2 5 2 2" xfId="1794"/>
    <cellStyle name="normální 4 2 5 3" xfId="1795"/>
    <cellStyle name="normální 4 2 6" xfId="1796"/>
    <cellStyle name="normální 4 2 6 2" xfId="1797"/>
    <cellStyle name="normální 4 2 7" xfId="1798"/>
    <cellStyle name="normální 4 3" xfId="1799"/>
    <cellStyle name="normální 4 3 2" xfId="1800"/>
    <cellStyle name="normální 4 3 2 2" xfId="1801"/>
    <cellStyle name="normální 4 3 2 2 2" xfId="1802"/>
    <cellStyle name="normální 4 3 2 2 2 2" xfId="1803"/>
    <cellStyle name="normální 4 3 2 2 3" xfId="1804"/>
    <cellStyle name="normální 4 3 2 3" xfId="1805"/>
    <cellStyle name="normální 4 3 2 3 2" xfId="1806"/>
    <cellStyle name="normální 4 3 2 4" xfId="1807"/>
    <cellStyle name="normální 4 3 3" xfId="1808"/>
    <cellStyle name="normální 4 3 3 2" xfId="1809"/>
    <cellStyle name="normální 4 3 3 2 2" xfId="1810"/>
    <cellStyle name="normální 4 3 3 3" xfId="1811"/>
    <cellStyle name="normální 4 3 4" xfId="1812"/>
    <cellStyle name="normální 4 3 4 2" xfId="1813"/>
    <cellStyle name="normální 4 3 4 2 2" xfId="1814"/>
    <cellStyle name="normální 4 3 4 3" xfId="1815"/>
    <cellStyle name="normální 4 3 5" xfId="1816"/>
    <cellStyle name="normální 4 3 5 2" xfId="1817"/>
    <cellStyle name="normální 4 3 5 2 2" xfId="1818"/>
    <cellStyle name="normální 4 3 5 3" xfId="1819"/>
    <cellStyle name="normální 4 3 6" xfId="1820"/>
    <cellStyle name="normální 4 3 6 2" xfId="1821"/>
    <cellStyle name="normální 4 3 7" xfId="1822"/>
    <cellStyle name="normální 4 4" xfId="1823"/>
    <cellStyle name="normální 4 4 2" xfId="1824"/>
    <cellStyle name="normální 4 4 2 2" xfId="1825"/>
    <cellStyle name="normální 4 4 2 2 2" xfId="1826"/>
    <cellStyle name="normální 4 4 2 2 2 2" xfId="1827"/>
    <cellStyle name="normální 4 4 2 2 3" xfId="1828"/>
    <cellStyle name="normální 4 4 2 3" xfId="1829"/>
    <cellStyle name="normální 4 4 2 3 2" xfId="1830"/>
    <cellStyle name="normální 4 4 2 4" xfId="1831"/>
    <cellStyle name="normální 4 4 3" xfId="1832"/>
    <cellStyle name="normální 4 4 3 2" xfId="1833"/>
    <cellStyle name="normální 4 4 3 2 2" xfId="1834"/>
    <cellStyle name="normální 4 4 3 3" xfId="1835"/>
    <cellStyle name="normální 4 4 4" xfId="1836"/>
    <cellStyle name="normální 4 4 4 2" xfId="1837"/>
    <cellStyle name="normální 4 4 4 2 2" xfId="1838"/>
    <cellStyle name="normální 4 4 4 3" xfId="1839"/>
    <cellStyle name="normální 4 4 5" xfId="1840"/>
    <cellStyle name="normální 4 4 5 2" xfId="1841"/>
    <cellStyle name="normální 4 4 5 2 2" xfId="1842"/>
    <cellStyle name="normální 4 4 5 3" xfId="1843"/>
    <cellStyle name="normální 4 4 6" xfId="1844"/>
    <cellStyle name="normální 4 4 6 2" xfId="1845"/>
    <cellStyle name="normální 4 4 7" xfId="1846"/>
    <cellStyle name="normální 4 5" xfId="1847"/>
    <cellStyle name="normální 4 5 2" xfId="1848"/>
    <cellStyle name="normální 4 5 2 2" xfId="1849"/>
    <cellStyle name="normální 4 5 2 2 2" xfId="1850"/>
    <cellStyle name="normální 4 5 2 2 2 2" xfId="1851"/>
    <cellStyle name="normální 4 5 2 2 3" xfId="1852"/>
    <cellStyle name="normální 4 5 2 3" xfId="1853"/>
    <cellStyle name="normální 4 5 2 3 2" xfId="1854"/>
    <cellStyle name="normální 4 5 2 4" xfId="1855"/>
    <cellStyle name="normální 4 5 3" xfId="1856"/>
    <cellStyle name="normální 4 5 3 2" xfId="1857"/>
    <cellStyle name="normální 4 5 3 2 2" xfId="1858"/>
    <cellStyle name="normální 4 5 3 3" xfId="1859"/>
    <cellStyle name="normální 4 5 4" xfId="1860"/>
    <cellStyle name="normální 4 5 4 2" xfId="1861"/>
    <cellStyle name="normální 4 5 5" xfId="1862"/>
    <cellStyle name="normální 4 6" xfId="1863"/>
    <cellStyle name="normální 4 6 2" xfId="1864"/>
    <cellStyle name="normální 4 6 2 2" xfId="1865"/>
    <cellStyle name="normální 4 6 2 2 2" xfId="1866"/>
    <cellStyle name="normální 4 6 2 2 2 2" xfId="1867"/>
    <cellStyle name="normální 4 6 2 2 3" xfId="1868"/>
    <cellStyle name="normální 4 6 2 3" xfId="1869"/>
    <cellStyle name="normální 4 6 2 3 2" xfId="1870"/>
    <cellStyle name="normální 4 6 2 4" xfId="1871"/>
    <cellStyle name="normální 4 6 3" xfId="1872"/>
    <cellStyle name="normální 4 6 3 2" xfId="1873"/>
    <cellStyle name="normální 4 6 3 2 2" xfId="1874"/>
    <cellStyle name="normální 4 6 3 3" xfId="1875"/>
    <cellStyle name="normální 4 6 4" xfId="1876"/>
    <cellStyle name="normální 4 6 4 2" xfId="1877"/>
    <cellStyle name="normální 4 6 5" xfId="1878"/>
    <cellStyle name="normální 4 7" xfId="1879"/>
    <cellStyle name="normální 4 7 2" xfId="1880"/>
    <cellStyle name="normální 4 7 2 2" xfId="1881"/>
    <cellStyle name="normální 4 7 2 2 2" xfId="1882"/>
    <cellStyle name="normální 4 7 2 2 2 2" xfId="1883"/>
    <cellStyle name="normální 4 7 2 2 3" xfId="1884"/>
    <cellStyle name="normální 4 7 2 3" xfId="1885"/>
    <cellStyle name="normální 4 7 2 3 2" xfId="1886"/>
    <cellStyle name="normální 4 7 2 4" xfId="1887"/>
    <cellStyle name="normální 4 7 3" xfId="1888"/>
    <cellStyle name="normální 4 7 3 2" xfId="1889"/>
    <cellStyle name="normální 4 7 3 2 2" xfId="1890"/>
    <cellStyle name="normální 4 7 3 3" xfId="1891"/>
    <cellStyle name="normální 4 7 4" xfId="1892"/>
    <cellStyle name="normální 4 7 4 2" xfId="1893"/>
    <cellStyle name="normální 4 7 5" xfId="1894"/>
    <cellStyle name="normální 4 8" xfId="1895"/>
    <cellStyle name="normální 4 8 2" xfId="1896"/>
    <cellStyle name="normální 4 8 2 2" xfId="1897"/>
    <cellStyle name="normální 4 8 2 2 2" xfId="1898"/>
    <cellStyle name="normální 4 8 2 3" xfId="1899"/>
    <cellStyle name="normální 4 8 3" xfId="1900"/>
    <cellStyle name="normální 4 8 3 2" xfId="1901"/>
    <cellStyle name="normální 4 8 4" xfId="1902"/>
    <cellStyle name="normální 4 9" xfId="1903"/>
    <cellStyle name="normální 4 9 2" xfId="1904"/>
    <cellStyle name="normální 4 9 2 2" xfId="1905"/>
    <cellStyle name="normální 4 9 3" xfId="1906"/>
    <cellStyle name="normální 5" xfId="1907"/>
    <cellStyle name="normální 5 2" xfId="1908"/>
    <cellStyle name="normální 6" xfId="1909"/>
    <cellStyle name="normální 7" xfId="1910"/>
    <cellStyle name="Normální 8" xfId="1911"/>
    <cellStyle name="Normální 9" xfId="1912"/>
    <cellStyle name="normální_PŘELOŽKY VO" xfId="2084"/>
    <cellStyle name="normální_ROZVODY VO (2)" xfId="2083"/>
    <cellStyle name="normální_Zadávací podklad pro profese" xfId="2082"/>
    <cellStyle name="Podnadpis" xfId="1913"/>
    <cellStyle name="Poznámka 2" xfId="1914"/>
    <cellStyle name="Poznámka 2 2" xfId="1915"/>
    <cellStyle name="Poznámka 2 2 2" xfId="1916"/>
    <cellStyle name="Poznámka 2 2 2 2" xfId="1917"/>
    <cellStyle name="Poznámka 2 2 2 2 2" xfId="1918"/>
    <cellStyle name="Poznámka 2 2 2 2 2 2" xfId="1919"/>
    <cellStyle name="Poznámka 2 2 2 2 3" xfId="1920"/>
    <cellStyle name="Poznámka 2 2 2 3" xfId="1921"/>
    <cellStyle name="Poznámka 2 2 2 3 2" xfId="1922"/>
    <cellStyle name="Poznámka 2 2 2 4" xfId="1923"/>
    <cellStyle name="Poznámka 2 2 3" xfId="1924"/>
    <cellStyle name="Poznámka 2 2 3 2" xfId="1925"/>
    <cellStyle name="Poznámka 2 2 3 2 2" xfId="1926"/>
    <cellStyle name="Poznámka 2 2 3 3" xfId="1927"/>
    <cellStyle name="Poznámka 2 2 4" xfId="1928"/>
    <cellStyle name="Poznámka 2 2 4 2" xfId="1929"/>
    <cellStyle name="Poznámka 2 2 5" xfId="1930"/>
    <cellStyle name="Poznámka 2 3" xfId="1931"/>
    <cellStyle name="Poznámka 2 3 2" xfId="1932"/>
    <cellStyle name="Poznámka 2 3 2 2" xfId="1933"/>
    <cellStyle name="Poznámka 2 3 2 2 2" xfId="1934"/>
    <cellStyle name="Poznámka 2 3 2 2 2 2" xfId="1935"/>
    <cellStyle name="Poznámka 2 3 2 2 3" xfId="1936"/>
    <cellStyle name="Poznámka 2 3 2 3" xfId="1937"/>
    <cellStyle name="Poznámka 2 3 2 3 2" xfId="1938"/>
    <cellStyle name="Poznámka 2 3 2 4" xfId="1939"/>
    <cellStyle name="Poznámka 2 3 3" xfId="1940"/>
    <cellStyle name="Poznámka 2 3 3 2" xfId="1941"/>
    <cellStyle name="Poznámka 2 3 3 2 2" xfId="1942"/>
    <cellStyle name="Poznámka 2 3 3 3" xfId="1943"/>
    <cellStyle name="Poznámka 2 3 4" xfId="1944"/>
    <cellStyle name="Poznámka 2 3 4 2" xfId="1945"/>
    <cellStyle name="Poznámka 2 3 5" xfId="1946"/>
    <cellStyle name="Poznámka 2 4" xfId="1947"/>
    <cellStyle name="Poznámka 2 4 2" xfId="1948"/>
    <cellStyle name="Poznámka 2 4 2 2" xfId="1949"/>
    <cellStyle name="Poznámka 2 4 2 2 2" xfId="1950"/>
    <cellStyle name="Poznámka 2 4 2 2 2 2" xfId="1951"/>
    <cellStyle name="Poznámka 2 4 2 2 3" xfId="1952"/>
    <cellStyle name="Poznámka 2 4 2 3" xfId="1953"/>
    <cellStyle name="Poznámka 2 4 2 3 2" xfId="1954"/>
    <cellStyle name="Poznámka 2 4 2 4" xfId="1955"/>
    <cellStyle name="Poznámka 2 4 3" xfId="1956"/>
    <cellStyle name="Poznámka 2 4 3 2" xfId="1957"/>
    <cellStyle name="Poznámka 2 4 3 2 2" xfId="1958"/>
    <cellStyle name="Poznámka 2 4 3 3" xfId="1959"/>
    <cellStyle name="Poznámka 2 4 4" xfId="1960"/>
    <cellStyle name="Poznámka 2 4 4 2" xfId="1961"/>
    <cellStyle name="Poznámka 2 4 5" xfId="1962"/>
    <cellStyle name="Poznámka 2 5" xfId="1963"/>
    <cellStyle name="Poznámka 2 5 2" xfId="1964"/>
    <cellStyle name="Poznámka 2 5 2 2" xfId="1965"/>
    <cellStyle name="Poznámka 2 5 2 2 2" xfId="1966"/>
    <cellStyle name="Poznámka 2 5 2 3" xfId="1967"/>
    <cellStyle name="Poznámka 2 5 3" xfId="1968"/>
    <cellStyle name="Poznámka 2 5 3 2" xfId="1969"/>
    <cellStyle name="Poznámka 2 5 4" xfId="1970"/>
    <cellStyle name="Poznámka 2 6" xfId="1971"/>
    <cellStyle name="Poznámka 2 6 2" xfId="1972"/>
    <cellStyle name="Poznámka 2 6 2 2" xfId="1973"/>
    <cellStyle name="Poznámka 2 6 3" xfId="1974"/>
    <cellStyle name="Poznámka 2 7" xfId="1975"/>
    <cellStyle name="Poznámka 2 7 2" xfId="1976"/>
    <cellStyle name="Poznámka 2 8" xfId="1977"/>
    <cellStyle name="Poznámka 3" xfId="1978"/>
    <cellStyle name="Poznámka 3 2" xfId="1979"/>
    <cellStyle name="Poznámka 3 2 2" xfId="1980"/>
    <cellStyle name="Poznámka 3 2 2 2" xfId="1981"/>
    <cellStyle name="Poznámka 3 2 2 2 2" xfId="1982"/>
    <cellStyle name="Poznámka 3 2 2 2 2 2" xfId="1983"/>
    <cellStyle name="Poznámka 3 2 2 2 3" xfId="1984"/>
    <cellStyle name="Poznámka 3 2 2 3" xfId="1985"/>
    <cellStyle name="Poznámka 3 2 2 3 2" xfId="1986"/>
    <cellStyle name="Poznámka 3 2 2 4" xfId="1987"/>
    <cellStyle name="Poznámka 3 2 3" xfId="1988"/>
    <cellStyle name="Poznámka 3 2 3 2" xfId="1989"/>
    <cellStyle name="Poznámka 3 2 3 2 2" xfId="1990"/>
    <cellStyle name="Poznámka 3 2 3 3" xfId="1991"/>
    <cellStyle name="Poznámka 3 2 4" xfId="1992"/>
    <cellStyle name="Poznámka 3 2 4 2" xfId="1993"/>
    <cellStyle name="Poznámka 3 2 5" xfId="1994"/>
    <cellStyle name="Poznámka 3 3" xfId="1995"/>
    <cellStyle name="Poznámka 3 3 2" xfId="1996"/>
    <cellStyle name="Poznámka 3 3 2 2" xfId="1997"/>
    <cellStyle name="Poznámka 3 3 2 2 2" xfId="1998"/>
    <cellStyle name="Poznámka 3 3 2 2 2 2" xfId="1999"/>
    <cellStyle name="Poznámka 3 3 2 2 3" xfId="2000"/>
    <cellStyle name="Poznámka 3 3 2 3" xfId="2001"/>
    <cellStyle name="Poznámka 3 3 2 3 2" xfId="2002"/>
    <cellStyle name="Poznámka 3 3 2 4" xfId="2003"/>
    <cellStyle name="Poznámka 3 3 3" xfId="2004"/>
    <cellStyle name="Poznámka 3 3 3 2" xfId="2005"/>
    <cellStyle name="Poznámka 3 3 3 2 2" xfId="2006"/>
    <cellStyle name="Poznámka 3 3 3 3" xfId="2007"/>
    <cellStyle name="Poznámka 3 3 4" xfId="2008"/>
    <cellStyle name="Poznámka 3 3 4 2" xfId="2009"/>
    <cellStyle name="Poznámka 3 3 5" xfId="2010"/>
    <cellStyle name="Poznámka 3 4" xfId="2011"/>
    <cellStyle name="Poznámka 3 4 2" xfId="2012"/>
    <cellStyle name="Poznámka 3 4 2 2" xfId="2013"/>
    <cellStyle name="Poznámka 3 4 2 2 2" xfId="2014"/>
    <cellStyle name="Poznámka 3 4 2 2 2 2" xfId="2015"/>
    <cellStyle name="Poznámka 3 4 2 2 3" xfId="2016"/>
    <cellStyle name="Poznámka 3 4 2 3" xfId="2017"/>
    <cellStyle name="Poznámka 3 4 2 3 2" xfId="2018"/>
    <cellStyle name="Poznámka 3 4 2 4" xfId="2019"/>
    <cellStyle name="Poznámka 3 4 3" xfId="2020"/>
    <cellStyle name="Poznámka 3 4 3 2" xfId="2021"/>
    <cellStyle name="Poznámka 3 4 3 2 2" xfId="2022"/>
    <cellStyle name="Poznámka 3 4 3 3" xfId="2023"/>
    <cellStyle name="Poznámka 3 4 4" xfId="2024"/>
    <cellStyle name="Poznámka 3 4 4 2" xfId="2025"/>
    <cellStyle name="Poznámka 3 4 5" xfId="2026"/>
    <cellStyle name="Poznámka 3 5" xfId="2027"/>
    <cellStyle name="Poznámka 3 5 2" xfId="2028"/>
    <cellStyle name="Poznámka 3 5 2 2" xfId="2029"/>
    <cellStyle name="Poznámka 3 5 2 2 2" xfId="2030"/>
    <cellStyle name="Poznámka 3 5 2 3" xfId="2031"/>
    <cellStyle name="Poznámka 3 5 3" xfId="2032"/>
    <cellStyle name="Poznámka 3 5 3 2" xfId="2033"/>
    <cellStyle name="Poznámka 3 5 4" xfId="2034"/>
    <cellStyle name="Poznámka 3 6" xfId="2035"/>
    <cellStyle name="Poznámka 3 6 2" xfId="2036"/>
    <cellStyle name="Poznámka 3 6 2 2" xfId="2037"/>
    <cellStyle name="Poznámka 3 6 3" xfId="2038"/>
    <cellStyle name="Poznámka 3 7" xfId="2039"/>
    <cellStyle name="Poznámka 3 7 2" xfId="2040"/>
    <cellStyle name="Poznámka 3 8" xfId="2041"/>
    <cellStyle name="Poznámka 4" xfId="2042"/>
    <cellStyle name="procent 2" xfId="2043"/>
    <cellStyle name="Procenta 2" xfId="2044"/>
    <cellStyle name="Propojená buňka 2" xfId="2045"/>
    <cellStyle name="R_cert" xfId="2046"/>
    <cellStyle name="R_price" xfId="2047"/>
    <cellStyle name="R_text" xfId="2048"/>
    <cellStyle name="R_type" xfId="2049"/>
    <cellStyle name="Result 1" xfId="2050"/>
    <cellStyle name="Result2 1" xfId="2051"/>
    <cellStyle name="Správně 2" xfId="2052"/>
    <cellStyle name="Standard_Tabelle1" xfId="2053"/>
    <cellStyle name="Stín+tučně" xfId="2058"/>
    <cellStyle name="Stín+tučně 2" xfId="2059"/>
    <cellStyle name="Stín+tučně+velké písmo" xfId="2060"/>
    <cellStyle name="Stín+tučně+velké písmo 2" xfId="2061"/>
    <cellStyle name="Styl 1" xfId="2054"/>
    <cellStyle name="Styl 1 2" xfId="2055"/>
    <cellStyle name="Styl 1 3" xfId="2056"/>
    <cellStyle name="Styl 1 3 2" xfId="2057"/>
    <cellStyle name="Text upozornění 2" xfId="2062"/>
    <cellStyle name="Tučně" xfId="2063"/>
    <cellStyle name="Tučně 2" xfId="2064"/>
    <cellStyle name="TYP ŘÁDKU_4(sloupceJ-L)" xfId="2065"/>
    <cellStyle name="Vstup 2" xfId="2066"/>
    <cellStyle name="Výpočet 2" xfId="2068"/>
    <cellStyle name="Výstup 2" xfId="2069"/>
    <cellStyle name="Vysvětlující text 2" xfId="2067"/>
    <cellStyle name="Währung [0]_Tabelle1" xfId="2070"/>
    <cellStyle name="Währung_Tabelle1" xfId="2071"/>
    <cellStyle name="základní" xfId="2078"/>
    <cellStyle name="základní 2" xfId="2079"/>
    <cellStyle name="Zvýraznění 1 2" xfId="2072"/>
    <cellStyle name="Zvýraznění 2 2" xfId="2073"/>
    <cellStyle name="Zvýraznění 3 2" xfId="2074"/>
    <cellStyle name="Zvýraznění 4 2" xfId="2075"/>
    <cellStyle name="Zvýraznění 5 2" xfId="2076"/>
    <cellStyle name="Zvýraznění 6 2" xfId="207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D9D9D9"/>
      <rgbColor rgb="00993366"/>
      <rgbColor rgb="00FFFFCC"/>
      <rgbColor rgb="00DBEEF4"/>
      <rgbColor rgb="00660066"/>
      <rgbColor rgb="00F2DCDB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EBF1DE"/>
      <rgbColor rgb="00FDEADA"/>
      <rgbColor rgb="00B7DEE8"/>
      <rgbColor rgb="00E6B9B8"/>
      <rgbColor rgb="00D8D8D8"/>
      <rgbColor rgb="00FCD5B5"/>
      <rgbColor rgb="003366FF"/>
      <rgbColor rgb="0033CCCC"/>
      <rgbColor rgb="0099CC00"/>
      <rgbColor rgb="00D7E4BD"/>
      <rgbColor rgb="00FF9900"/>
      <rgbColor rgb="00FF6600"/>
      <rgbColor rgb="00666699"/>
      <rgbColor rgb="00E6E0E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workbookViewId="0">
      <selection activeCell="D16" sqref="D16"/>
    </sheetView>
  </sheetViews>
  <sheetFormatPr defaultColWidth="9.28515625" defaultRowHeight="12.75"/>
  <cols>
    <col min="1" max="1" width="3.85546875" customWidth="1"/>
    <col min="2" max="2" width="11.140625" customWidth="1"/>
    <col min="3" max="3" width="56.140625" customWidth="1"/>
    <col min="4" max="4" width="15.140625" bestFit="1" customWidth="1"/>
    <col min="7" max="7" width="17.140625" customWidth="1"/>
    <col min="8" max="8" width="68.28515625" customWidth="1"/>
    <col min="11" max="11" width="17.85546875" customWidth="1"/>
  </cols>
  <sheetData>
    <row r="1" spans="1:4" ht="18">
      <c r="A1" s="1"/>
      <c r="B1" s="119"/>
      <c r="C1" s="119"/>
      <c r="D1" s="119"/>
    </row>
    <row r="2" spans="1:4" ht="18">
      <c r="A2" s="120" t="s">
        <v>0</v>
      </c>
      <c r="B2" s="120"/>
      <c r="C2" s="120"/>
      <c r="D2" s="120"/>
    </row>
    <row r="3" spans="1:4" ht="18">
      <c r="A3" s="2"/>
      <c r="B3" s="3"/>
      <c r="C3" s="4"/>
      <c r="D3" s="5"/>
    </row>
    <row r="4" spans="1:4">
      <c r="A4" s="2"/>
      <c r="B4" s="6" t="s">
        <v>303</v>
      </c>
      <c r="C4" s="6"/>
      <c r="D4" s="7"/>
    </row>
    <row r="5" spans="1:4">
      <c r="A5" s="2"/>
      <c r="B5" s="6" t="s">
        <v>304</v>
      </c>
      <c r="C5" s="6"/>
      <c r="D5" s="8"/>
    </row>
    <row r="6" spans="1:4">
      <c r="A6" s="2"/>
      <c r="B6" s="6" t="s">
        <v>1</v>
      </c>
      <c r="C6" s="6"/>
      <c r="D6" s="8"/>
    </row>
    <row r="7" spans="1:4">
      <c r="A7" s="2"/>
      <c r="B7" s="6"/>
      <c r="C7" s="6"/>
      <c r="D7" s="8"/>
    </row>
    <row r="8" spans="1:4">
      <c r="A8" s="2"/>
      <c r="B8" s="6"/>
      <c r="C8" s="6" t="s">
        <v>2</v>
      </c>
      <c r="D8" s="8"/>
    </row>
    <row r="9" spans="1:4">
      <c r="A9" s="2"/>
      <c r="B9" s="6"/>
      <c r="C9" s="6"/>
      <c r="D9" s="8"/>
    </row>
    <row r="10" spans="1:4">
      <c r="A10" s="2"/>
      <c r="B10" s="6" t="s">
        <v>281</v>
      </c>
      <c r="C10" s="6"/>
      <c r="D10" s="8"/>
    </row>
    <row r="11" spans="1:4">
      <c r="A11" s="2"/>
      <c r="B11" s="6" t="s">
        <v>3</v>
      </c>
      <c r="C11" s="6" t="s">
        <v>4</v>
      </c>
      <c r="D11" s="8"/>
    </row>
    <row r="12" spans="1:4">
      <c r="A12" s="2"/>
      <c r="B12" s="6" t="s">
        <v>5</v>
      </c>
      <c r="C12" s="9"/>
      <c r="D12" s="8"/>
    </row>
    <row r="13" spans="1:4">
      <c r="A13" s="2"/>
      <c r="B13" s="6"/>
      <c r="C13" s="6"/>
      <c r="D13" s="8"/>
    </row>
    <row r="14" spans="1:4">
      <c r="A14" s="2"/>
      <c r="B14" s="10"/>
      <c r="C14" s="10"/>
      <c r="D14" s="11"/>
    </row>
    <row r="15" spans="1:4">
      <c r="A15" s="12"/>
      <c r="B15" s="13" t="s">
        <v>6</v>
      </c>
      <c r="C15" s="13" t="s">
        <v>7</v>
      </c>
      <c r="D15" s="14" t="s">
        <v>8</v>
      </c>
    </row>
    <row r="16" spans="1:4" s="19" customFormat="1" ht="15.75">
      <c r="A16" s="15"/>
      <c r="B16" s="16"/>
      <c r="C16" s="17" t="s">
        <v>302</v>
      </c>
      <c r="D16" s="18">
        <f>SUM(D17:D51)</f>
        <v>0</v>
      </c>
    </row>
    <row r="17" spans="1:4" s="23" customFormat="1">
      <c r="A17" s="20"/>
      <c r="B17" s="21">
        <f>Stadion!A3</f>
        <v>1</v>
      </c>
      <c r="C17" s="21" t="str">
        <f>Stadion!C3</f>
        <v>Integrace kamer+server fotbalový stadion</v>
      </c>
      <c r="D17" s="22">
        <f>Stadion!G3</f>
        <v>0</v>
      </c>
    </row>
    <row r="18" spans="1:4" s="23" customFormat="1">
      <c r="A18" s="20"/>
      <c r="B18" s="21">
        <f>'KB 00401.K6'!A3</f>
        <v>2</v>
      </c>
      <c r="C18" s="21" t="str">
        <f>'KB 00401.K6'!C3</f>
        <v>KB 00401. K6 ÚO PČR PTZ</v>
      </c>
      <c r="D18" s="22">
        <f>'KB 00401.K6'!G3</f>
        <v>0</v>
      </c>
    </row>
    <row r="19" spans="1:4" s="23" customFormat="1">
      <c r="A19" s="20"/>
      <c r="B19" s="21">
        <f>'KB 01002.K6'!A3</f>
        <v>3</v>
      </c>
      <c r="C19" s="21" t="str">
        <f>'KB 01002.K6'!C3</f>
        <v>KB 01002. K6 Tř. Osvobození</v>
      </c>
      <c r="D19" s="22">
        <f>'KB 01002.K6'!G3</f>
        <v>0</v>
      </c>
    </row>
    <row r="20" spans="1:4" s="23" customFormat="1">
      <c r="A20" s="20"/>
      <c r="B20" s="21">
        <f>'KB 01003.K6'!A3</f>
        <v>4</v>
      </c>
      <c r="C20" s="21" t="str">
        <f>'KB 01003.K6'!C3</f>
        <v>KB 01003. K6 Tř. Osvobození Dlouhé vidle</v>
      </c>
      <c r="D20" s="22">
        <f>'KB 01003.K6'!G3</f>
        <v>0</v>
      </c>
    </row>
    <row r="21" spans="1:4" s="23" customFormat="1">
      <c r="A21" s="20"/>
      <c r="B21" s="21">
        <f>'KB 01104.K8'!A3</f>
        <v>5</v>
      </c>
      <c r="C21" s="21" t="str">
        <f>'KB 01104.K8'!C3</f>
        <v>KB 01104. K8 2937 parkoviště</v>
      </c>
      <c r="D21" s="22">
        <f>'KB 01104.K8'!G3</f>
        <v>0</v>
      </c>
    </row>
    <row r="22" spans="1:4" s="23" customFormat="1">
      <c r="A22" s="20"/>
      <c r="B22" s="21">
        <f>'KB 01202.K4'!A3</f>
        <v>6</v>
      </c>
      <c r="C22" s="21" t="str">
        <f>'KB 01202.K4'!C3</f>
        <v>KB 01202. K4 814 přehled k KARTIS</v>
      </c>
      <c r="D22" s="22">
        <f>'KB 01202.K4'!G3</f>
        <v>0</v>
      </c>
    </row>
    <row r="23" spans="1:4" s="23" customFormat="1">
      <c r="A23" s="20"/>
      <c r="B23" s="21">
        <f>'KB 01401.K1'!A3</f>
        <v>7</v>
      </c>
      <c r="C23" s="21" t="str">
        <f>'KB 01401.K1'!C3</f>
        <v xml:space="preserve">KB 01401. K1 Obchodní centrum Karviná </v>
      </c>
      <c r="D23" s="22">
        <f>'KB 01401.K1'!G3</f>
        <v>0</v>
      </c>
    </row>
    <row r="24" spans="1:4" s="23" customFormat="1">
      <c r="A24" s="20"/>
      <c r="B24" s="21">
        <f>'KB 01904.K6'!A3</f>
        <v>8</v>
      </c>
      <c r="C24" s="21" t="str">
        <f>'KB 01904.K6'!C3</f>
        <v>KB 01904. K6 Gymnázium Mládežnická směr Havířská</v>
      </c>
      <c r="D24" s="22">
        <f>'KB 01904.K6'!G3</f>
        <v>0</v>
      </c>
    </row>
    <row r="25" spans="1:4" s="23" customFormat="1">
      <c r="A25" s="20"/>
      <c r="B25" s="21">
        <f>'KB 02001.K6'!A3</f>
        <v>9</v>
      </c>
      <c r="C25" s="21" t="str">
        <f>'KB 02001.K6'!C3</f>
        <v>KB 02001. K6 U Svobodáren 1295</v>
      </c>
      <c r="D25" s="22">
        <f>'KB 02001.K6'!G3</f>
        <v>0</v>
      </c>
    </row>
    <row r="26" spans="1:4" s="23" customFormat="1">
      <c r="A26" s="20"/>
      <c r="B26" s="21">
        <f>'KB 03101.K6'!A3</f>
        <v>10</v>
      </c>
      <c r="C26" s="21" t="str">
        <f>'KB 03101.K6'!C3</f>
        <v>KB 03101.K6 KHN PTZ</v>
      </c>
      <c r="D26" s="22">
        <f>'KB 03101.K6'!G3</f>
        <v>0</v>
      </c>
    </row>
    <row r="27" spans="1:4" s="23" customFormat="1">
      <c r="A27" s="20"/>
      <c r="B27" s="21">
        <f>'KB 03302.K7'!A3</f>
        <v>11</v>
      </c>
      <c r="C27" s="21" t="str">
        <f>'KB 03302.K7'!C3</f>
        <v>KB 03302. K7 Čajkovského Pošta</v>
      </c>
      <c r="D27" s="22">
        <f>'KB 03302.K7'!G3</f>
        <v>0</v>
      </c>
    </row>
    <row r="28" spans="1:4" s="23" customFormat="1">
      <c r="A28" s="20"/>
      <c r="B28" s="21">
        <f>'KB 03301.K4'!A3</f>
        <v>12</v>
      </c>
      <c r="C28" s="21" t="str">
        <f>'KB 03301.K4'!C3</f>
        <v>KB 03301.K4 Polská</v>
      </c>
      <c r="D28" s="22">
        <f>'KB 03301.K4'!G3</f>
        <v>0</v>
      </c>
    </row>
    <row r="29" spans="1:4" s="23" customFormat="1">
      <c r="A29" s="20"/>
      <c r="B29" s="21">
        <f>'KB 03801.K6,KB 03802.K6'!A3</f>
        <v>13</v>
      </c>
      <c r="C29" s="21" t="str">
        <f>'KB 03801.K6,KB 03802.K6'!C3</f>
        <v>KB 03801. K6 Havířská směr Mánesova, K6 Havířská směr Letní</v>
      </c>
      <c r="D29" s="22">
        <f>'KB 03801.K6,KB 03802.K6'!G3</f>
        <v>0</v>
      </c>
    </row>
    <row r="30" spans="1:4" s="23" customFormat="1">
      <c r="A30" s="20"/>
      <c r="B30" s="21">
        <f>'KB 03902.K7'!A3</f>
        <v>14</v>
      </c>
      <c r="C30" s="21" t="str">
        <f>'KB 03902.K7'!C3</f>
        <v>KB 03902. K7 Kino Centrum přechod</v>
      </c>
      <c r="D30" s="22">
        <f>'KB 03902.K7'!G3</f>
        <v>0</v>
      </c>
    </row>
    <row r="31" spans="1:4" s="23" customFormat="1">
      <c r="A31" s="20"/>
      <c r="B31" s="21">
        <f>'KB 04101.K8 '!A3</f>
        <v>15</v>
      </c>
      <c r="C31" s="21" t="str">
        <f>'KB 04101.K8 '!C3</f>
        <v>KB 04101.K8 RA Petrovice</v>
      </c>
      <c r="D31" s="22">
        <f>'KB 04101.K8 '!G3</f>
        <v>0</v>
      </c>
    </row>
    <row r="32" spans="1:4" s="23" customFormat="1">
      <c r="A32" s="20"/>
      <c r="B32" s="21">
        <f>'KB 04301.K4'!A3</f>
        <v>16</v>
      </c>
      <c r="C32" s="21" t="str">
        <f>'KB 04301.K4'!C3</f>
        <v>KB 04301. K4 400 Božkova</v>
      </c>
      <c r="D32" s="22">
        <f>'KB 04301.K4'!G3</f>
        <v>0</v>
      </c>
    </row>
    <row r="33" spans="1:4" s="23" customFormat="1">
      <c r="A33" s="20"/>
      <c r="B33" s="21">
        <f>'KB 05501.K8'!A3</f>
        <v>17</v>
      </c>
      <c r="C33" s="21" t="str">
        <f>'KB 05501.K8'!C3</f>
        <v>KB 05501.K8 Žižkova</v>
      </c>
      <c r="D33" s="22">
        <f>'KB 05501.K8'!G3</f>
        <v>0</v>
      </c>
    </row>
    <row r="34" spans="1:4" s="23" customFormat="1">
      <c r="A34" s="20"/>
      <c r="B34" s="21">
        <f>'KB 05601.K7'!A3</f>
        <v>18</v>
      </c>
      <c r="C34" s="21" t="str">
        <f>'KB 05601.K7'!C3</f>
        <v>KB 05601.K7 Borovského</v>
      </c>
      <c r="D34" s="22">
        <f>'KB 05601.K7'!G3</f>
        <v>0</v>
      </c>
    </row>
    <row r="35" spans="1:4" s="23" customFormat="1">
      <c r="A35" s="20"/>
      <c r="B35" s="21">
        <f>'KB 05701.K7'!A3</f>
        <v>19</v>
      </c>
      <c r="C35" s="21" t="str">
        <f>'KB 05701.K7'!C3</f>
        <v>KB 05701. K7 ZŠ U Studny náměstí</v>
      </c>
      <c r="D35" s="22">
        <f>'KB 05701.K7'!G3</f>
        <v>0</v>
      </c>
    </row>
    <row r="36" spans="1:4" s="23" customFormat="1">
      <c r="A36" s="20"/>
      <c r="B36" s="21">
        <f>'KB 05702.K7'!A3</f>
        <v>20</v>
      </c>
      <c r="C36" s="21" t="str">
        <f>'KB 05702.K7'!C3</f>
        <v>KB 05702. K7 RKKA náměstí</v>
      </c>
      <c r="D36" s="22">
        <f>'KB 05702.K7'!G3</f>
        <v>0</v>
      </c>
    </row>
    <row r="37" spans="1:4" s="23" customFormat="1">
      <c r="A37" s="20"/>
      <c r="B37" s="21">
        <f>'KB 06301.K5'!A3</f>
        <v>21</v>
      </c>
      <c r="C37" s="21" t="str">
        <f>'KB 06301.K5'!C3</f>
        <v>KB 06301.K5 Bohumínská</v>
      </c>
      <c r="D37" s="22">
        <f>'KB 06301.K5'!G3</f>
        <v>0</v>
      </c>
    </row>
    <row r="38" spans="1:4" s="23" customFormat="1">
      <c r="A38" s="20"/>
      <c r="B38" s="21">
        <f>'KB 07001.K6'!A3</f>
        <v>22</v>
      </c>
      <c r="C38" s="21" t="str">
        <f>'KB 07001.K6'!C3</f>
        <v>KB 07001. K6 Havířská směr ÚO PČR</v>
      </c>
      <c r="D38" s="22">
        <f>'KB 07001.K6'!G3</f>
        <v>0</v>
      </c>
    </row>
    <row r="39" spans="1:4" s="23" customFormat="1">
      <c r="A39" s="20"/>
      <c r="B39" s="21">
        <f>'KB 07101.K6'!A3</f>
        <v>23</v>
      </c>
      <c r="C39" s="21" t="str">
        <f>'KB 07101.K6'!C3</f>
        <v>KB 07101. K6 Havířská-Na Vyhlídce-Mládežnická</v>
      </c>
      <c r="D39" s="22">
        <f>'KB 07101.K6'!G3</f>
        <v>0</v>
      </c>
    </row>
    <row r="40" spans="1:4" s="23" customFormat="1">
      <c r="A40" s="20"/>
      <c r="B40" s="21">
        <f>'KB 09003.K8'!A3</f>
        <v>24</v>
      </c>
      <c r="C40" s="21" t="str">
        <f>'KB 09003.K8'!C3</f>
        <v>KB 09003. K8 Permon kola 3</v>
      </c>
      <c r="D40" s="22">
        <f>'KB 09003.K8'!G3</f>
        <v>0</v>
      </c>
    </row>
    <row r="41" spans="1:4" s="23" customFormat="1">
      <c r="A41" s="20"/>
      <c r="B41" s="21">
        <f>KB0XX01.K8!A3</f>
        <v>25</v>
      </c>
      <c r="C41" s="21" t="str">
        <f>KB0XX01.K8!C3</f>
        <v>KB0XX01.K8 Mendelova-Alcatraz</v>
      </c>
      <c r="D41" s="22">
        <f>KB0XX01.K8!G3</f>
        <v>0</v>
      </c>
    </row>
    <row r="42" spans="1:4" s="23" customFormat="1">
      <c r="A42" s="20"/>
      <c r="B42" s="21">
        <f>'RTL KB01-let.kino'!A3</f>
        <v>26</v>
      </c>
      <c r="C42" s="21" t="str">
        <f>'RTL KB01-let.kino'!C3</f>
        <v>RTL KB01 a letní kino 025-028</v>
      </c>
      <c r="D42" s="22">
        <f>'RTL KB01-let.kino'!G3</f>
        <v>0</v>
      </c>
    </row>
    <row r="43" spans="1:4" s="23" customFormat="1">
      <c r="A43" s="20"/>
      <c r="B43" s="21">
        <f>SKPV!A3</f>
        <v>27</v>
      </c>
      <c r="C43" s="21" t="str">
        <f>SKPV!C3</f>
        <v>Dohledové pracoviště v budově územní odbor SKPV</v>
      </c>
      <c r="D43" s="22">
        <f>SKPV!G3</f>
        <v>0</v>
      </c>
    </row>
    <row r="44" spans="1:4" s="23" customFormat="1">
      <c r="A44" s="20"/>
      <c r="B44" s="21">
        <f>'M-B'!A3</f>
        <v>28</v>
      </c>
      <c r="C44" s="21" t="str">
        <f>'M-B'!C3</f>
        <v>Magistrát, budova B</v>
      </c>
      <c r="D44" s="22">
        <f>'M-B'!G3</f>
        <v>0</v>
      </c>
    </row>
    <row r="45" spans="1:4" s="23" customFormat="1">
      <c r="A45" s="20"/>
      <c r="B45" s="21">
        <f>'M-C'!A3</f>
        <v>29</v>
      </c>
      <c r="C45" s="21" t="str">
        <f>'M-C'!C3</f>
        <v>Magistrát, budova C</v>
      </c>
      <c r="D45" s="22">
        <f>'M-C'!G3</f>
        <v>0</v>
      </c>
    </row>
    <row r="46" spans="1:4" s="23" customFormat="1">
      <c r="A46" s="20"/>
      <c r="B46" s="21">
        <f>'M-D'!A3</f>
        <v>30</v>
      </c>
      <c r="C46" s="21" t="str">
        <f>'M-D'!C3</f>
        <v>Magistrát, budova D</v>
      </c>
      <c r="D46" s="22">
        <f>'M-D'!G3</f>
        <v>0</v>
      </c>
    </row>
    <row r="47" spans="1:4" s="23" customFormat="1">
      <c r="A47" s="20"/>
      <c r="B47" s="21"/>
      <c r="C47" s="21"/>
      <c r="D47" s="22"/>
    </row>
    <row r="48" spans="1:4" s="23" customFormat="1">
      <c r="A48" s="20"/>
      <c r="B48" s="21"/>
      <c r="C48" s="21"/>
      <c r="D48" s="22"/>
    </row>
    <row r="49" spans="1:4" s="23" customFormat="1">
      <c r="A49" s="20"/>
      <c r="B49" s="21"/>
      <c r="C49" s="21"/>
      <c r="D49" s="22"/>
    </row>
    <row r="50" spans="1:4" s="23" customFormat="1">
      <c r="A50" s="20"/>
      <c r="B50" s="21"/>
      <c r="C50" s="21"/>
      <c r="D50" s="22"/>
    </row>
    <row r="51" spans="1:4" s="23" customFormat="1">
      <c r="A51" s="20"/>
      <c r="B51" s="21"/>
      <c r="C51" s="21"/>
      <c r="D51" s="22"/>
    </row>
    <row r="52" spans="1:4" s="19" customFormat="1" ht="15.75">
      <c r="A52" s="15"/>
      <c r="B52" s="16"/>
      <c r="C52" s="17"/>
      <c r="D52" s="18"/>
    </row>
  </sheetData>
  <sheetProtection selectLockedCells="1" selectUnlockedCells="1"/>
  <mergeCells count="2">
    <mergeCell ref="B1:D1"/>
    <mergeCell ref="A2:D2"/>
  </mergeCells>
  <pageMargins left="0.2361111111111111" right="0.2361111111111111" top="0.74791666666666667" bottom="0.74791666666666667" header="0.51180555555555551" footer="0.51180555555555551"/>
  <pageSetup paperSize="9" firstPageNumber="0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4" sqref="E4"/>
    </sheetView>
  </sheetViews>
  <sheetFormatPr defaultColWidth="10.28515625" defaultRowHeight="15.75"/>
  <cols>
    <col min="1" max="1" width="8.5703125" style="66" customWidth="1"/>
    <col min="2" max="2" width="9.42578125" style="66" customWidth="1"/>
    <col min="3" max="3" width="86.7109375" style="66" customWidth="1"/>
    <col min="4" max="4" width="9" style="66" customWidth="1"/>
    <col min="5" max="5" width="11.85546875" style="67" customWidth="1"/>
    <col min="6" max="6" width="8.42578125" style="68" customWidth="1"/>
    <col min="7" max="7" width="13.42578125" style="67" customWidth="1"/>
    <col min="8" max="16384" width="10.28515625" style="66"/>
  </cols>
  <sheetData>
    <row r="1" spans="1:7" ht="31.5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86</v>
      </c>
    </row>
    <row r="2" spans="1:7" ht="18.600000000000001" customHeigh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</v>
      </c>
      <c r="B3" s="76"/>
      <c r="C3" s="77" t="s">
        <v>305</v>
      </c>
      <c r="D3" s="78" t="s">
        <v>87</v>
      </c>
      <c r="E3" s="76"/>
      <c r="F3" s="42"/>
      <c r="G3" s="43">
        <f>SUM(G4:G16)</f>
        <v>0</v>
      </c>
    </row>
    <row r="4" spans="1:7" s="89" customFormat="1">
      <c r="A4" s="82" t="s">
        <v>16</v>
      </c>
      <c r="B4" s="83" t="s">
        <v>16</v>
      </c>
      <c r="C4" s="60" t="s">
        <v>94</v>
      </c>
      <c r="D4" s="61" t="s">
        <v>17</v>
      </c>
      <c r="E4" s="62"/>
      <c r="F4" s="50">
        <v>1</v>
      </c>
      <c r="G4" s="103">
        <f t="shared" ref="G4:G15" si="0">F4*E4</f>
        <v>0</v>
      </c>
    </row>
    <row r="5" spans="1:7" s="89" customFormat="1">
      <c r="A5" s="82" t="s">
        <v>18</v>
      </c>
      <c r="B5" s="83" t="s">
        <v>18</v>
      </c>
      <c r="C5" s="100" t="s">
        <v>316</v>
      </c>
      <c r="D5" s="101" t="s">
        <v>17</v>
      </c>
      <c r="E5" s="102"/>
      <c r="F5" s="87">
        <v>1</v>
      </c>
      <c r="G5" s="103">
        <f t="shared" si="0"/>
        <v>0</v>
      </c>
    </row>
    <row r="6" spans="1:7" s="89" customFormat="1">
      <c r="A6" s="82" t="s">
        <v>20</v>
      </c>
      <c r="B6" s="83" t="s">
        <v>20</v>
      </c>
      <c r="C6" s="100" t="s">
        <v>328</v>
      </c>
      <c r="D6" s="101" t="s">
        <v>17</v>
      </c>
      <c r="E6" s="102"/>
      <c r="F6" s="87">
        <v>1</v>
      </c>
      <c r="G6" s="103">
        <f t="shared" si="0"/>
        <v>0</v>
      </c>
    </row>
    <row r="7" spans="1:7" s="89" customFormat="1">
      <c r="A7" s="82" t="s">
        <v>22</v>
      </c>
      <c r="B7" s="83" t="s">
        <v>22</v>
      </c>
      <c r="C7" s="100" t="s">
        <v>88</v>
      </c>
      <c r="D7" s="101" t="s">
        <v>17</v>
      </c>
      <c r="E7" s="102"/>
      <c r="F7" s="87">
        <v>1</v>
      </c>
      <c r="G7" s="103">
        <f t="shared" si="0"/>
        <v>0</v>
      </c>
    </row>
    <row r="8" spans="1:7" s="89" customFormat="1">
      <c r="A8" s="82" t="s">
        <v>319</v>
      </c>
      <c r="B8" s="83" t="s">
        <v>319</v>
      </c>
      <c r="C8" s="100" t="s">
        <v>89</v>
      </c>
      <c r="D8" s="101" t="s">
        <v>17</v>
      </c>
      <c r="E8" s="102"/>
      <c r="F8" s="87">
        <v>1</v>
      </c>
      <c r="G8" s="103">
        <f t="shared" si="0"/>
        <v>0</v>
      </c>
    </row>
    <row r="9" spans="1:7" s="89" customFormat="1">
      <c r="A9" s="82" t="s">
        <v>24</v>
      </c>
      <c r="B9" s="83" t="s">
        <v>24</v>
      </c>
      <c r="C9" s="100" t="s">
        <v>21</v>
      </c>
      <c r="D9" s="101" t="s">
        <v>17</v>
      </c>
      <c r="E9" s="102"/>
      <c r="F9" s="87">
        <f>59</f>
        <v>59</v>
      </c>
      <c r="G9" s="103">
        <f t="shared" si="0"/>
        <v>0</v>
      </c>
    </row>
    <row r="10" spans="1:7" s="89" customFormat="1">
      <c r="A10" s="82" t="s">
        <v>27</v>
      </c>
      <c r="B10" s="83" t="s">
        <v>27</v>
      </c>
      <c r="C10" s="100" t="s">
        <v>90</v>
      </c>
      <c r="D10" s="101" t="s">
        <v>17</v>
      </c>
      <c r="E10" s="102"/>
      <c r="F10" s="87">
        <f>F4</f>
        <v>1</v>
      </c>
      <c r="G10" s="103">
        <f t="shared" si="0"/>
        <v>0</v>
      </c>
    </row>
    <row r="11" spans="1:7" s="63" customFormat="1">
      <c r="A11" s="82" t="s">
        <v>29</v>
      </c>
      <c r="B11" s="83" t="s">
        <v>29</v>
      </c>
      <c r="C11" s="64" t="s">
        <v>91</v>
      </c>
      <c r="D11" s="65" t="s">
        <v>45</v>
      </c>
      <c r="E11" s="49"/>
      <c r="F11" s="50">
        <v>20</v>
      </c>
      <c r="G11" s="79">
        <f t="shared" si="0"/>
        <v>0</v>
      </c>
    </row>
    <row r="12" spans="1:7" s="63" customFormat="1">
      <c r="A12" s="82" t="s">
        <v>31</v>
      </c>
      <c r="B12" s="83" t="s">
        <v>31</v>
      </c>
      <c r="C12" s="64" t="s">
        <v>44</v>
      </c>
      <c r="D12" s="65" t="s">
        <v>45</v>
      </c>
      <c r="E12" s="49"/>
      <c r="F12" s="50">
        <v>24</v>
      </c>
      <c r="G12" s="79">
        <f t="shared" si="0"/>
        <v>0</v>
      </c>
    </row>
    <row r="13" spans="1:7" s="63" customFormat="1">
      <c r="A13" s="82" t="s">
        <v>33</v>
      </c>
      <c r="B13" s="83" t="s">
        <v>33</v>
      </c>
      <c r="C13" s="64" t="s">
        <v>47</v>
      </c>
      <c r="D13" s="65" t="s">
        <v>17</v>
      </c>
      <c r="E13" s="49"/>
      <c r="F13" s="50">
        <v>1</v>
      </c>
      <c r="G13" s="79">
        <f t="shared" si="0"/>
        <v>0</v>
      </c>
    </row>
    <row r="14" spans="1:7" s="63" customFormat="1">
      <c r="A14" s="82" t="s">
        <v>35</v>
      </c>
      <c r="B14" s="83" t="s">
        <v>35</v>
      </c>
      <c r="C14" s="64" t="s">
        <v>50</v>
      </c>
      <c r="D14" s="65" t="s">
        <v>17</v>
      </c>
      <c r="E14" s="49"/>
      <c r="F14" s="50">
        <v>1</v>
      </c>
      <c r="G14" s="79">
        <f t="shared" si="0"/>
        <v>0</v>
      </c>
    </row>
    <row r="15" spans="1:7" s="63" customFormat="1">
      <c r="A15" s="82" t="s">
        <v>37</v>
      </c>
      <c r="B15" s="83" t="s">
        <v>37</v>
      </c>
      <c r="C15" s="64" t="s">
        <v>51</v>
      </c>
      <c r="D15" s="65" t="s">
        <v>17</v>
      </c>
      <c r="E15" s="49"/>
      <c r="F15" s="50">
        <v>1</v>
      </c>
      <c r="G15" s="79">
        <f t="shared" si="0"/>
        <v>0</v>
      </c>
    </row>
    <row r="16" spans="1:7" s="63" customFormat="1">
      <c r="A16" s="53"/>
      <c r="B16" s="54"/>
      <c r="C16" s="80"/>
      <c r="D16" s="81"/>
      <c r="E16" s="57"/>
      <c r="F16" s="58"/>
      <c r="G16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24" bestFit="1" customWidth="1"/>
    <col min="2" max="2" width="9" style="24" customWidth="1"/>
    <col min="3" max="3" width="82.140625" style="24" customWidth="1"/>
    <col min="4" max="4" width="8.5703125" style="24" customWidth="1"/>
    <col min="5" max="5" width="11.7109375" style="25" customWidth="1"/>
    <col min="6" max="6" width="8" style="26" customWidth="1"/>
    <col min="7" max="7" width="12.7109375" style="25" customWidth="1"/>
    <col min="8" max="16384" width="9.7109375" style="24"/>
  </cols>
  <sheetData>
    <row r="1" spans="1:7" ht="31.5">
      <c r="A1" s="27" t="s">
        <v>9</v>
      </c>
      <c r="B1" s="28" t="s">
        <v>10</v>
      </c>
      <c r="C1" s="29" t="s">
        <v>11</v>
      </c>
      <c r="D1" s="28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>
      <c r="A2" s="33"/>
      <c r="B2" s="34"/>
      <c r="C2" s="35"/>
      <c r="D2" s="34"/>
      <c r="E2" s="36"/>
      <c r="F2" s="37"/>
      <c r="G2" s="38"/>
    </row>
    <row r="3" spans="1:7" s="44" customFormat="1" ht="16.5" thickBot="1">
      <c r="A3" s="39">
        <v>2</v>
      </c>
      <c r="B3" s="40"/>
      <c r="C3" s="41" t="s">
        <v>108</v>
      </c>
      <c r="D3" s="40"/>
      <c r="E3" s="40"/>
      <c r="F3" s="42"/>
      <c r="G3" s="43">
        <f>SUM(G4:G9)</f>
        <v>0</v>
      </c>
    </row>
    <row r="4" spans="1:7" s="89" customFormat="1">
      <c r="A4" s="82" t="s">
        <v>52</v>
      </c>
      <c r="B4" s="83" t="s">
        <v>52</v>
      </c>
      <c r="C4" s="84" t="s">
        <v>98</v>
      </c>
      <c r="D4" s="85" t="s">
        <v>17</v>
      </c>
      <c r="E4" s="86"/>
      <c r="F4" s="87">
        <v>1</v>
      </c>
      <c r="G4" s="88">
        <f t="shared" ref="G4:G8" si="0">F4*E4</f>
        <v>0</v>
      </c>
    </row>
    <row r="5" spans="1:7" s="89" customFormat="1">
      <c r="A5" s="82" t="s">
        <v>53</v>
      </c>
      <c r="B5" s="83" t="s">
        <v>53</v>
      </c>
      <c r="C5" s="84" t="s">
        <v>44</v>
      </c>
      <c r="D5" s="85" t="s">
        <v>45</v>
      </c>
      <c r="E5" s="86"/>
      <c r="F5" s="87">
        <v>4</v>
      </c>
      <c r="G5" s="88">
        <f t="shared" si="0"/>
        <v>0</v>
      </c>
    </row>
    <row r="6" spans="1:7" s="63" customFormat="1">
      <c r="A6" s="82" t="s">
        <v>54</v>
      </c>
      <c r="B6" s="83" t="s">
        <v>54</v>
      </c>
      <c r="C6" s="64" t="s">
        <v>317</v>
      </c>
      <c r="D6" s="65" t="s">
        <v>318</v>
      </c>
      <c r="E6" s="49"/>
      <c r="F6" s="50">
        <v>1</v>
      </c>
      <c r="G6" s="51">
        <f t="shared" si="0"/>
        <v>0</v>
      </c>
    </row>
    <row r="7" spans="1:7" s="89" customFormat="1">
      <c r="A7" s="82" t="s">
        <v>55</v>
      </c>
      <c r="B7" s="83" t="s">
        <v>55</v>
      </c>
      <c r="C7" s="84" t="s">
        <v>47</v>
      </c>
      <c r="D7" s="85" t="s">
        <v>17</v>
      </c>
      <c r="E7" s="86"/>
      <c r="F7" s="87">
        <v>1</v>
      </c>
      <c r="G7" s="88">
        <f t="shared" si="0"/>
        <v>0</v>
      </c>
    </row>
    <row r="8" spans="1:7" s="89" customFormat="1">
      <c r="A8" s="82" t="s">
        <v>56</v>
      </c>
      <c r="B8" s="83" t="s">
        <v>56</v>
      </c>
      <c r="C8" s="84" t="s">
        <v>50</v>
      </c>
      <c r="D8" s="85" t="s">
        <v>17</v>
      </c>
      <c r="E8" s="86"/>
      <c r="F8" s="87">
        <v>1</v>
      </c>
      <c r="G8" s="88">
        <f t="shared" si="0"/>
        <v>0</v>
      </c>
    </row>
    <row r="9" spans="1:7" s="44" customFormat="1" ht="16.5" thickBot="1">
      <c r="A9" s="53"/>
      <c r="B9" s="54"/>
      <c r="C9" s="55"/>
      <c r="D9" s="56"/>
      <c r="E9" s="57"/>
      <c r="F9" s="58"/>
      <c r="G9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24" bestFit="1" customWidth="1"/>
    <col min="2" max="2" width="9" style="24" customWidth="1"/>
    <col min="3" max="3" width="82.140625" style="24" customWidth="1"/>
    <col min="4" max="4" width="8.5703125" style="24" customWidth="1"/>
    <col min="5" max="5" width="11.7109375" style="25" customWidth="1"/>
    <col min="6" max="6" width="8" style="26" customWidth="1"/>
    <col min="7" max="7" width="12.7109375" style="25" customWidth="1"/>
    <col min="8" max="16384" width="9.7109375" style="24"/>
  </cols>
  <sheetData>
    <row r="1" spans="1:7" ht="31.5">
      <c r="A1" s="27" t="s">
        <v>9</v>
      </c>
      <c r="B1" s="28" t="s">
        <v>10</v>
      </c>
      <c r="C1" s="29" t="s">
        <v>11</v>
      </c>
      <c r="D1" s="28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>
      <c r="A2" s="33"/>
      <c r="B2" s="34"/>
      <c r="C2" s="35"/>
      <c r="D2" s="34"/>
      <c r="E2" s="36"/>
      <c r="F2" s="37"/>
      <c r="G2" s="38"/>
    </row>
    <row r="3" spans="1:7" s="44" customFormat="1">
      <c r="A3" s="39">
        <v>3</v>
      </c>
      <c r="B3" s="40"/>
      <c r="C3" s="41" t="s">
        <v>103</v>
      </c>
      <c r="D3" s="40"/>
      <c r="E3" s="40"/>
      <c r="F3" s="42"/>
      <c r="G3" s="43">
        <f>SUM(G4:G20)</f>
        <v>0</v>
      </c>
    </row>
    <row r="4" spans="1:7" s="44" customFormat="1">
      <c r="A4" s="45" t="s">
        <v>57</v>
      </c>
      <c r="B4" s="46" t="s">
        <v>57</v>
      </c>
      <c r="C4" s="52" t="s">
        <v>23</v>
      </c>
      <c r="D4" s="48" t="s">
        <v>17</v>
      </c>
      <c r="E4" s="49"/>
      <c r="F4" s="50">
        <v>1</v>
      </c>
      <c r="G4" s="51">
        <f t="shared" ref="G4:G9" si="0">F4*E4</f>
        <v>0</v>
      </c>
    </row>
    <row r="5" spans="1:7" s="44" customFormat="1">
      <c r="A5" s="45" t="s">
        <v>58</v>
      </c>
      <c r="B5" s="46" t="s">
        <v>58</v>
      </c>
      <c r="C5" s="47" t="s">
        <v>25</v>
      </c>
      <c r="D5" s="48" t="s">
        <v>26</v>
      </c>
      <c r="E5" s="49"/>
      <c r="F5" s="50">
        <v>40</v>
      </c>
      <c r="G5" s="51">
        <f t="shared" si="0"/>
        <v>0</v>
      </c>
    </row>
    <row r="6" spans="1:7" s="89" customFormat="1">
      <c r="A6" s="45" t="s">
        <v>333</v>
      </c>
      <c r="B6" s="46" t="s">
        <v>333</v>
      </c>
      <c r="C6" s="84" t="s">
        <v>28</v>
      </c>
      <c r="D6" s="85" t="s">
        <v>26</v>
      </c>
      <c r="E6" s="86"/>
      <c r="F6" s="87">
        <v>40</v>
      </c>
      <c r="G6" s="88">
        <f t="shared" si="0"/>
        <v>0</v>
      </c>
    </row>
    <row r="7" spans="1:7" s="89" customFormat="1">
      <c r="A7" s="45" t="s">
        <v>334</v>
      </c>
      <c r="B7" s="46" t="s">
        <v>334</v>
      </c>
      <c r="C7" s="84" t="s">
        <v>30</v>
      </c>
      <c r="D7" s="85" t="s">
        <v>26</v>
      </c>
      <c r="E7" s="86"/>
      <c r="F7" s="87">
        <v>60</v>
      </c>
      <c r="G7" s="88">
        <f t="shared" si="0"/>
        <v>0</v>
      </c>
    </row>
    <row r="8" spans="1:7" s="89" customFormat="1">
      <c r="A8" s="45" t="s">
        <v>335</v>
      </c>
      <c r="B8" s="46" t="s">
        <v>335</v>
      </c>
      <c r="C8" s="84" t="s">
        <v>104</v>
      </c>
      <c r="D8" s="85" t="s">
        <v>26</v>
      </c>
      <c r="E8" s="86"/>
      <c r="F8" s="87">
        <v>60</v>
      </c>
      <c r="G8" s="88">
        <f t="shared" si="0"/>
        <v>0</v>
      </c>
    </row>
    <row r="9" spans="1:7" s="89" customFormat="1">
      <c r="A9" s="45" t="s">
        <v>336</v>
      </c>
      <c r="B9" s="46" t="s">
        <v>336</v>
      </c>
      <c r="C9" s="84" t="s">
        <v>38</v>
      </c>
      <c r="D9" s="85" t="s">
        <v>17</v>
      </c>
      <c r="E9" s="86"/>
      <c r="F9" s="87">
        <v>1</v>
      </c>
      <c r="G9" s="88">
        <f t="shared" si="0"/>
        <v>0</v>
      </c>
    </row>
    <row r="10" spans="1:7" s="89" customFormat="1">
      <c r="A10" s="45" t="s">
        <v>337</v>
      </c>
      <c r="B10" s="46" t="s">
        <v>337</v>
      </c>
      <c r="C10" s="84"/>
      <c r="D10" s="85"/>
      <c r="E10" s="86"/>
      <c r="F10" s="87"/>
      <c r="G10" s="88"/>
    </row>
    <row r="11" spans="1:7" s="89" customFormat="1">
      <c r="A11" s="45" t="s">
        <v>338</v>
      </c>
      <c r="B11" s="46" t="s">
        <v>338</v>
      </c>
      <c r="C11" s="84" t="s">
        <v>39</v>
      </c>
      <c r="D11" s="85" t="s">
        <v>26</v>
      </c>
      <c r="E11" s="86"/>
      <c r="F11" s="87">
        <f>F5+F6+F7</f>
        <v>140</v>
      </c>
      <c r="G11" s="88">
        <f t="shared" ref="G11:G19" si="1">F11*E11</f>
        <v>0</v>
      </c>
    </row>
    <row r="12" spans="1:7" s="89" customFormat="1">
      <c r="A12" s="45" t="s">
        <v>339</v>
      </c>
      <c r="B12" s="46" t="s">
        <v>339</v>
      </c>
      <c r="C12" s="84" t="s">
        <v>40</v>
      </c>
      <c r="D12" s="85" t="s">
        <v>26</v>
      </c>
      <c r="E12" s="86"/>
      <c r="F12" s="87">
        <f>F8</f>
        <v>60</v>
      </c>
      <c r="G12" s="88">
        <f t="shared" si="1"/>
        <v>0</v>
      </c>
    </row>
    <row r="13" spans="1:7" s="89" customFormat="1">
      <c r="A13" s="45" t="s">
        <v>340</v>
      </c>
      <c r="B13" s="46" t="s">
        <v>340</v>
      </c>
      <c r="C13" s="84" t="s">
        <v>306</v>
      </c>
      <c r="D13" s="85" t="s">
        <v>17</v>
      </c>
      <c r="E13" s="86"/>
      <c r="F13" s="87">
        <f>F4</f>
        <v>1</v>
      </c>
      <c r="G13" s="88">
        <f t="shared" si="1"/>
        <v>0</v>
      </c>
    </row>
    <row r="14" spans="1:7" s="89" customFormat="1">
      <c r="A14" s="45" t="s">
        <v>341</v>
      </c>
      <c r="B14" s="46" t="s">
        <v>341</v>
      </c>
      <c r="C14" s="84" t="s">
        <v>42</v>
      </c>
      <c r="D14" s="85" t="s">
        <v>17</v>
      </c>
      <c r="E14" s="86"/>
      <c r="F14" s="87">
        <f>F4</f>
        <v>1</v>
      </c>
      <c r="G14" s="88">
        <f t="shared" si="1"/>
        <v>0</v>
      </c>
    </row>
    <row r="15" spans="1:7" s="89" customFormat="1">
      <c r="A15" s="45" t="s">
        <v>342</v>
      </c>
      <c r="B15" s="46" t="s">
        <v>342</v>
      </c>
      <c r="C15" s="84" t="s">
        <v>44</v>
      </c>
      <c r="D15" s="85" t="s">
        <v>45</v>
      </c>
      <c r="E15" s="86"/>
      <c r="F15" s="87">
        <v>4</v>
      </c>
      <c r="G15" s="88">
        <f t="shared" si="1"/>
        <v>0</v>
      </c>
    </row>
    <row r="16" spans="1:7" s="63" customFormat="1">
      <c r="A16" s="45" t="s">
        <v>343</v>
      </c>
      <c r="B16" s="46" t="s">
        <v>343</v>
      </c>
      <c r="C16" s="64" t="s">
        <v>317</v>
      </c>
      <c r="D16" s="65" t="s">
        <v>318</v>
      </c>
      <c r="E16" s="49"/>
      <c r="F16" s="50">
        <v>1</v>
      </c>
      <c r="G16" s="51">
        <f t="shared" si="1"/>
        <v>0</v>
      </c>
    </row>
    <row r="17" spans="1:7" s="89" customFormat="1">
      <c r="A17" s="45" t="s">
        <v>386</v>
      </c>
      <c r="B17" s="46" t="s">
        <v>386</v>
      </c>
      <c r="C17" s="84" t="s">
        <v>47</v>
      </c>
      <c r="D17" s="85" t="s">
        <v>17</v>
      </c>
      <c r="E17" s="86"/>
      <c r="F17" s="87">
        <v>1</v>
      </c>
      <c r="G17" s="88">
        <f t="shared" si="1"/>
        <v>0</v>
      </c>
    </row>
    <row r="18" spans="1:7" s="44" customFormat="1">
      <c r="A18" s="45" t="s">
        <v>387</v>
      </c>
      <c r="B18" s="46" t="s">
        <v>387</v>
      </c>
      <c r="C18" s="47" t="s">
        <v>50</v>
      </c>
      <c r="D18" s="48" t="s">
        <v>17</v>
      </c>
      <c r="E18" s="49"/>
      <c r="F18" s="50">
        <v>1</v>
      </c>
      <c r="G18" s="51">
        <f t="shared" si="1"/>
        <v>0</v>
      </c>
    </row>
    <row r="19" spans="1:7" s="44" customFormat="1">
      <c r="A19" s="45" t="s">
        <v>388</v>
      </c>
      <c r="B19" s="46" t="s">
        <v>388</v>
      </c>
      <c r="C19" s="47" t="s">
        <v>51</v>
      </c>
      <c r="D19" s="48" t="s">
        <v>17</v>
      </c>
      <c r="E19" s="49"/>
      <c r="F19" s="50">
        <v>1</v>
      </c>
      <c r="G19" s="51">
        <f t="shared" si="1"/>
        <v>0</v>
      </c>
    </row>
    <row r="20" spans="1:7" s="44" customFormat="1">
      <c r="A20" s="53"/>
      <c r="B20" s="54"/>
      <c r="C20" s="55"/>
      <c r="D20" s="56"/>
      <c r="E20" s="57"/>
      <c r="F20" s="58"/>
      <c r="G20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24" bestFit="1" customWidth="1"/>
    <col min="2" max="2" width="9" style="24" customWidth="1"/>
    <col min="3" max="3" width="82.140625" style="24" customWidth="1"/>
    <col min="4" max="4" width="8.5703125" style="24" customWidth="1"/>
    <col min="5" max="5" width="11.7109375" style="25" customWidth="1"/>
    <col min="6" max="6" width="8" style="26" customWidth="1"/>
    <col min="7" max="7" width="12.7109375" style="25" customWidth="1"/>
    <col min="8" max="16384" width="9.7109375" style="24"/>
  </cols>
  <sheetData>
    <row r="1" spans="1:7" ht="31.5">
      <c r="A1" s="27" t="s">
        <v>9</v>
      </c>
      <c r="B1" s="28" t="s">
        <v>10</v>
      </c>
      <c r="C1" s="29" t="s">
        <v>11</v>
      </c>
      <c r="D1" s="28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>
      <c r="A2" s="33"/>
      <c r="B2" s="34"/>
      <c r="C2" s="35"/>
      <c r="D2" s="34"/>
      <c r="E2" s="36"/>
      <c r="F2" s="37"/>
      <c r="G2" s="38"/>
    </row>
    <row r="3" spans="1:7" s="44" customFormat="1">
      <c r="A3" s="39">
        <v>4</v>
      </c>
      <c r="B3" s="40"/>
      <c r="C3" s="41" t="s">
        <v>105</v>
      </c>
      <c r="D3" s="40"/>
      <c r="E3" s="40"/>
      <c r="F3" s="42"/>
      <c r="G3" s="43">
        <f>SUM(G4:G21)</f>
        <v>0</v>
      </c>
    </row>
    <row r="4" spans="1:7" s="44" customFormat="1">
      <c r="A4" s="45" t="s">
        <v>141</v>
      </c>
      <c r="B4" s="46" t="s">
        <v>141</v>
      </c>
      <c r="C4" s="52" t="s">
        <v>23</v>
      </c>
      <c r="D4" s="48" t="s">
        <v>17</v>
      </c>
      <c r="E4" s="49"/>
      <c r="F4" s="50">
        <v>1</v>
      </c>
      <c r="G4" s="51">
        <f t="shared" ref="G4:G8" si="0">F4*E4</f>
        <v>0</v>
      </c>
    </row>
    <row r="5" spans="1:7" s="63" customFormat="1">
      <c r="A5" s="45" t="s">
        <v>142</v>
      </c>
      <c r="B5" s="46" t="s">
        <v>142</v>
      </c>
      <c r="C5" s="64" t="s">
        <v>320</v>
      </c>
      <c r="D5" s="65" t="s">
        <v>17</v>
      </c>
      <c r="E5" s="49"/>
      <c r="F5" s="50">
        <v>1</v>
      </c>
      <c r="G5" s="51">
        <f t="shared" si="0"/>
        <v>0</v>
      </c>
    </row>
    <row r="6" spans="1:7" s="44" customFormat="1">
      <c r="A6" s="45" t="s">
        <v>389</v>
      </c>
      <c r="B6" s="46" t="s">
        <v>389</v>
      </c>
      <c r="C6" s="47" t="s">
        <v>30</v>
      </c>
      <c r="D6" s="48" t="s">
        <v>26</v>
      </c>
      <c r="E6" s="49"/>
      <c r="F6" s="50">
        <v>40</v>
      </c>
      <c r="G6" s="51">
        <f t="shared" si="0"/>
        <v>0</v>
      </c>
    </row>
    <row r="7" spans="1:7" s="89" customFormat="1">
      <c r="A7" s="45" t="s">
        <v>390</v>
      </c>
      <c r="B7" s="46" t="s">
        <v>390</v>
      </c>
      <c r="C7" s="84" t="s">
        <v>32</v>
      </c>
      <c r="D7" s="85" t="s">
        <v>26</v>
      </c>
      <c r="E7" s="86"/>
      <c r="F7" s="87">
        <v>40</v>
      </c>
      <c r="G7" s="88">
        <f t="shared" si="0"/>
        <v>0</v>
      </c>
    </row>
    <row r="8" spans="1:7" s="89" customFormat="1">
      <c r="A8" s="45" t="s">
        <v>391</v>
      </c>
      <c r="B8" s="46" t="s">
        <v>391</v>
      </c>
      <c r="C8" s="84" t="s">
        <v>38</v>
      </c>
      <c r="D8" s="85" t="s">
        <v>17</v>
      </c>
      <c r="E8" s="86"/>
      <c r="F8" s="87">
        <v>1</v>
      </c>
      <c r="G8" s="88">
        <f t="shared" si="0"/>
        <v>0</v>
      </c>
    </row>
    <row r="9" spans="1:7" s="89" customFormat="1">
      <c r="A9" s="45" t="s">
        <v>392</v>
      </c>
      <c r="B9" s="46" t="s">
        <v>392</v>
      </c>
      <c r="C9" s="84"/>
      <c r="D9" s="85"/>
      <c r="E9" s="86"/>
      <c r="F9" s="87"/>
      <c r="G9" s="88"/>
    </row>
    <row r="10" spans="1:7" s="89" customFormat="1">
      <c r="A10" s="45" t="s">
        <v>393</v>
      </c>
      <c r="B10" s="46" t="s">
        <v>393</v>
      </c>
      <c r="C10" s="84" t="s">
        <v>39</v>
      </c>
      <c r="D10" s="85" t="s">
        <v>26</v>
      </c>
      <c r="E10" s="86"/>
      <c r="F10" s="87">
        <f>F6</f>
        <v>40</v>
      </c>
      <c r="G10" s="88">
        <f t="shared" ref="G10:G20" si="1">F10*E10</f>
        <v>0</v>
      </c>
    </row>
    <row r="11" spans="1:7" s="89" customFormat="1">
      <c r="A11" s="45" t="s">
        <v>394</v>
      </c>
      <c r="B11" s="46" t="s">
        <v>394</v>
      </c>
      <c r="C11" s="84" t="s">
        <v>40</v>
      </c>
      <c r="D11" s="85" t="s">
        <v>26</v>
      </c>
      <c r="E11" s="86"/>
      <c r="F11" s="87">
        <f>F7</f>
        <v>40</v>
      </c>
      <c r="G11" s="88">
        <f t="shared" si="1"/>
        <v>0</v>
      </c>
    </row>
    <row r="12" spans="1:7" s="89" customFormat="1">
      <c r="A12" s="45" t="s">
        <v>395</v>
      </c>
      <c r="B12" s="46" t="s">
        <v>395</v>
      </c>
      <c r="C12" s="84" t="s">
        <v>306</v>
      </c>
      <c r="D12" s="85" t="s">
        <v>17</v>
      </c>
      <c r="E12" s="86"/>
      <c r="F12" s="87">
        <f>F3</f>
        <v>0</v>
      </c>
      <c r="G12" s="88">
        <f t="shared" si="1"/>
        <v>0</v>
      </c>
    </row>
    <row r="13" spans="1:7" s="89" customFormat="1">
      <c r="A13" s="45" t="s">
        <v>396</v>
      </c>
      <c r="B13" s="46" t="s">
        <v>396</v>
      </c>
      <c r="C13" s="84" t="s">
        <v>93</v>
      </c>
      <c r="D13" s="85" t="s">
        <v>17</v>
      </c>
      <c r="E13" s="86"/>
      <c r="F13" s="87">
        <f>F5</f>
        <v>1</v>
      </c>
      <c r="G13" s="88">
        <f t="shared" si="1"/>
        <v>0</v>
      </c>
    </row>
    <row r="14" spans="1:7" s="89" customFormat="1">
      <c r="A14" s="45" t="s">
        <v>397</v>
      </c>
      <c r="B14" s="46" t="s">
        <v>397</v>
      </c>
      <c r="C14" s="84" t="s">
        <v>42</v>
      </c>
      <c r="D14" s="85" t="s">
        <v>17</v>
      </c>
      <c r="E14" s="86"/>
      <c r="F14" s="87">
        <f>F4</f>
        <v>1</v>
      </c>
      <c r="G14" s="88">
        <f t="shared" si="1"/>
        <v>0</v>
      </c>
    </row>
    <row r="15" spans="1:7" s="89" customFormat="1">
      <c r="A15" s="45" t="s">
        <v>398</v>
      </c>
      <c r="B15" s="46" t="s">
        <v>398</v>
      </c>
      <c r="C15" s="84" t="s">
        <v>44</v>
      </c>
      <c r="D15" s="85" t="s">
        <v>45</v>
      </c>
      <c r="E15" s="86"/>
      <c r="F15" s="87">
        <v>3</v>
      </c>
      <c r="G15" s="88">
        <f t="shared" si="1"/>
        <v>0</v>
      </c>
    </row>
    <row r="16" spans="1:7" s="89" customFormat="1">
      <c r="A16" s="45" t="s">
        <v>399</v>
      </c>
      <c r="B16" s="46" t="s">
        <v>399</v>
      </c>
      <c r="C16" s="84" t="s">
        <v>46</v>
      </c>
      <c r="D16" s="85" t="s">
        <v>17</v>
      </c>
      <c r="E16" s="86"/>
      <c r="F16" s="87">
        <v>1</v>
      </c>
      <c r="G16" s="88">
        <f t="shared" si="1"/>
        <v>0</v>
      </c>
    </row>
    <row r="17" spans="1:7" s="63" customFormat="1">
      <c r="A17" s="45" t="s">
        <v>400</v>
      </c>
      <c r="B17" s="46" t="s">
        <v>400</v>
      </c>
      <c r="C17" s="64" t="s">
        <v>317</v>
      </c>
      <c r="D17" s="65" t="s">
        <v>318</v>
      </c>
      <c r="E17" s="49"/>
      <c r="F17" s="50">
        <v>1</v>
      </c>
      <c r="G17" s="51">
        <f t="shared" si="1"/>
        <v>0</v>
      </c>
    </row>
    <row r="18" spans="1:7" s="89" customFormat="1">
      <c r="A18" s="45" t="s">
        <v>401</v>
      </c>
      <c r="B18" s="46" t="s">
        <v>401</v>
      </c>
      <c r="C18" s="84" t="s">
        <v>47</v>
      </c>
      <c r="D18" s="85" t="s">
        <v>17</v>
      </c>
      <c r="E18" s="86"/>
      <c r="F18" s="87">
        <v>1</v>
      </c>
      <c r="G18" s="88">
        <f t="shared" si="1"/>
        <v>0</v>
      </c>
    </row>
    <row r="19" spans="1:7" s="44" customFormat="1">
      <c r="A19" s="45" t="s">
        <v>402</v>
      </c>
      <c r="B19" s="46" t="s">
        <v>402</v>
      </c>
      <c r="C19" s="47" t="s">
        <v>50</v>
      </c>
      <c r="D19" s="48" t="s">
        <v>17</v>
      </c>
      <c r="E19" s="49"/>
      <c r="F19" s="50">
        <v>1</v>
      </c>
      <c r="G19" s="51">
        <f t="shared" si="1"/>
        <v>0</v>
      </c>
    </row>
    <row r="20" spans="1:7" s="44" customFormat="1">
      <c r="A20" s="45" t="s">
        <v>403</v>
      </c>
      <c r="B20" s="46" t="s">
        <v>403</v>
      </c>
      <c r="C20" s="47" t="s">
        <v>51</v>
      </c>
      <c r="D20" s="48" t="s">
        <v>17</v>
      </c>
      <c r="E20" s="49"/>
      <c r="F20" s="50">
        <v>1</v>
      </c>
      <c r="G20" s="51">
        <f t="shared" si="1"/>
        <v>0</v>
      </c>
    </row>
    <row r="21" spans="1:7" s="44" customFormat="1">
      <c r="A21" s="53"/>
      <c r="B21" s="54"/>
      <c r="C21" s="55"/>
      <c r="D21" s="56"/>
      <c r="E21" s="57"/>
      <c r="F21" s="58"/>
      <c r="G21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.42578125" style="66" bestFit="1" customWidth="1"/>
    <col min="3" max="3" width="59" style="66" bestFit="1" customWidth="1"/>
    <col min="4" max="4" width="9" style="66" bestFit="1" customWidth="1"/>
    <col min="5" max="5" width="11.85546875" style="67" bestFit="1" customWidth="1"/>
    <col min="6" max="6" width="7.85546875" style="68" bestFit="1" customWidth="1"/>
    <col min="7" max="7" width="10.7109375" style="67" bestFit="1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5</v>
      </c>
      <c r="B3" s="76"/>
      <c r="C3" s="77" t="s">
        <v>137</v>
      </c>
      <c r="D3" s="76"/>
      <c r="E3" s="76"/>
      <c r="F3" s="42"/>
      <c r="G3" s="43">
        <f>SUM(G4:G6)</f>
        <v>0</v>
      </c>
    </row>
    <row r="4" spans="1:7" s="89" customFormat="1">
      <c r="A4" s="82" t="s">
        <v>59</v>
      </c>
      <c r="B4" s="83" t="s">
        <v>59</v>
      </c>
      <c r="C4" s="84" t="s">
        <v>102</v>
      </c>
      <c r="D4" s="85" t="s">
        <v>17</v>
      </c>
      <c r="E4" s="86"/>
      <c r="F4" s="87">
        <v>1</v>
      </c>
      <c r="G4" s="88">
        <f t="shared" ref="G4:G5" si="0">F4*E4</f>
        <v>0</v>
      </c>
    </row>
    <row r="5" spans="1:7" s="89" customFormat="1">
      <c r="A5" s="82" t="s">
        <v>60</v>
      </c>
      <c r="B5" s="83" t="s">
        <v>60</v>
      </c>
      <c r="C5" s="84" t="s">
        <v>106</v>
      </c>
      <c r="D5" s="85" t="s">
        <v>17</v>
      </c>
      <c r="E5" s="86"/>
      <c r="F5" s="87">
        <v>1</v>
      </c>
      <c r="G5" s="88">
        <f t="shared" si="0"/>
        <v>0</v>
      </c>
    </row>
    <row r="6" spans="1:7" s="63" customFormat="1" ht="16.5" thickBot="1">
      <c r="A6" s="53"/>
      <c r="B6" s="54"/>
      <c r="C6" s="80"/>
      <c r="D6" s="81"/>
      <c r="E6" s="57"/>
      <c r="F6" s="58"/>
      <c r="G6" s="59"/>
    </row>
    <row r="7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24" bestFit="1" customWidth="1"/>
    <col min="2" max="2" width="9" style="24" customWidth="1"/>
    <col min="3" max="3" width="82.140625" style="24" customWidth="1"/>
    <col min="4" max="4" width="8.5703125" style="24" customWidth="1"/>
    <col min="5" max="5" width="11.7109375" style="25" customWidth="1"/>
    <col min="6" max="6" width="8" style="26" customWidth="1"/>
    <col min="7" max="7" width="12.7109375" style="25" customWidth="1"/>
    <col min="8" max="16384" width="9.7109375" style="24"/>
  </cols>
  <sheetData>
    <row r="1" spans="1:7" ht="31.5">
      <c r="A1" s="27" t="s">
        <v>9</v>
      </c>
      <c r="B1" s="28" t="s">
        <v>10</v>
      </c>
      <c r="C1" s="29" t="s">
        <v>11</v>
      </c>
      <c r="D1" s="28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>
      <c r="A2" s="33"/>
      <c r="B2" s="34"/>
      <c r="C2" s="35"/>
      <c r="D2" s="34"/>
      <c r="E2" s="36"/>
      <c r="F2" s="37"/>
      <c r="G2" s="38"/>
    </row>
    <row r="3" spans="1:7" s="44" customFormat="1">
      <c r="A3" s="39">
        <v>6</v>
      </c>
      <c r="B3" s="40"/>
      <c r="C3" s="41" t="s">
        <v>97</v>
      </c>
      <c r="D3" s="40"/>
      <c r="E3" s="40"/>
      <c r="F3" s="42"/>
      <c r="G3" s="43">
        <f>SUM(G4:G17)</f>
        <v>0</v>
      </c>
    </row>
    <row r="4" spans="1:7" s="89" customFormat="1">
      <c r="A4" s="82" t="s">
        <v>61</v>
      </c>
      <c r="B4" s="83" t="s">
        <v>61</v>
      </c>
      <c r="C4" s="84" t="s">
        <v>28</v>
      </c>
      <c r="D4" s="85" t="s">
        <v>26</v>
      </c>
      <c r="E4" s="86"/>
      <c r="F4" s="87">
        <v>40</v>
      </c>
      <c r="G4" s="88">
        <f t="shared" ref="G4:G6" si="0">F4*E4</f>
        <v>0</v>
      </c>
    </row>
    <row r="5" spans="1:7" s="89" customFormat="1">
      <c r="A5" s="82" t="s">
        <v>62</v>
      </c>
      <c r="B5" s="83" t="s">
        <v>62</v>
      </c>
      <c r="C5" s="84" t="s">
        <v>30</v>
      </c>
      <c r="D5" s="85" t="s">
        <v>26</v>
      </c>
      <c r="E5" s="86"/>
      <c r="F5" s="87">
        <v>60</v>
      </c>
      <c r="G5" s="88">
        <f t="shared" si="0"/>
        <v>0</v>
      </c>
    </row>
    <row r="6" spans="1:7" s="89" customFormat="1">
      <c r="A6" s="82" t="s">
        <v>312</v>
      </c>
      <c r="B6" s="83" t="s">
        <v>312</v>
      </c>
      <c r="C6" s="84" t="s">
        <v>32</v>
      </c>
      <c r="D6" s="85" t="s">
        <v>26</v>
      </c>
      <c r="E6" s="86"/>
      <c r="F6" s="87">
        <v>60</v>
      </c>
      <c r="G6" s="88">
        <f t="shared" si="0"/>
        <v>0</v>
      </c>
    </row>
    <row r="7" spans="1:7" s="89" customFormat="1">
      <c r="A7" s="82" t="s">
        <v>344</v>
      </c>
      <c r="B7" s="83" t="s">
        <v>344</v>
      </c>
      <c r="C7" s="84"/>
      <c r="D7" s="85"/>
      <c r="E7" s="86"/>
      <c r="F7" s="87"/>
      <c r="G7" s="88"/>
    </row>
    <row r="8" spans="1:7" s="89" customFormat="1">
      <c r="A8" s="82" t="s">
        <v>345</v>
      </c>
      <c r="B8" s="83" t="s">
        <v>345</v>
      </c>
      <c r="C8" s="84" t="s">
        <v>39</v>
      </c>
      <c r="D8" s="85" t="s">
        <v>26</v>
      </c>
      <c r="E8" s="86"/>
      <c r="F8" s="87">
        <f>F4+F5</f>
        <v>100</v>
      </c>
      <c r="G8" s="88">
        <f t="shared" ref="G8:G16" si="1">F8*E8</f>
        <v>0</v>
      </c>
    </row>
    <row r="9" spans="1:7" s="89" customFormat="1">
      <c r="A9" s="82" t="s">
        <v>346</v>
      </c>
      <c r="B9" s="83" t="s">
        <v>346</v>
      </c>
      <c r="C9" s="84" t="s">
        <v>40</v>
      </c>
      <c r="D9" s="85" t="s">
        <v>26</v>
      </c>
      <c r="E9" s="86"/>
      <c r="F9" s="87">
        <f>F6</f>
        <v>60</v>
      </c>
      <c r="G9" s="88">
        <f t="shared" si="1"/>
        <v>0</v>
      </c>
    </row>
    <row r="10" spans="1:7" s="89" customFormat="1">
      <c r="A10" s="82" t="s">
        <v>347</v>
      </c>
      <c r="B10" s="83" t="s">
        <v>347</v>
      </c>
      <c r="C10" s="84" t="s">
        <v>98</v>
      </c>
      <c r="D10" s="85" t="s">
        <v>17</v>
      </c>
      <c r="E10" s="86"/>
      <c r="F10" s="87">
        <v>1</v>
      </c>
      <c r="G10" s="88">
        <f t="shared" si="1"/>
        <v>0</v>
      </c>
    </row>
    <row r="11" spans="1:7" s="89" customFormat="1">
      <c r="A11" s="82" t="s">
        <v>348</v>
      </c>
      <c r="B11" s="83" t="s">
        <v>348</v>
      </c>
      <c r="C11" s="84" t="s">
        <v>99</v>
      </c>
      <c r="D11" s="85" t="s">
        <v>17</v>
      </c>
      <c r="E11" s="86"/>
      <c r="F11" s="87">
        <v>1</v>
      </c>
      <c r="G11" s="88">
        <f t="shared" si="1"/>
        <v>0</v>
      </c>
    </row>
    <row r="12" spans="1:7" s="89" customFormat="1">
      <c r="A12" s="82" t="s">
        <v>349</v>
      </c>
      <c r="B12" s="83" t="s">
        <v>349</v>
      </c>
      <c r="C12" s="84" t="s">
        <v>100</v>
      </c>
      <c r="D12" s="85" t="s">
        <v>17</v>
      </c>
      <c r="E12" s="86"/>
      <c r="F12" s="87">
        <v>1</v>
      </c>
      <c r="G12" s="88">
        <f t="shared" si="1"/>
        <v>0</v>
      </c>
    </row>
    <row r="13" spans="1:7" s="89" customFormat="1">
      <c r="A13" s="82" t="s">
        <v>350</v>
      </c>
      <c r="B13" s="83" t="s">
        <v>350</v>
      </c>
      <c r="C13" s="84" t="s">
        <v>44</v>
      </c>
      <c r="D13" s="85" t="s">
        <v>45</v>
      </c>
      <c r="E13" s="86"/>
      <c r="F13" s="87">
        <v>2</v>
      </c>
      <c r="G13" s="88">
        <f t="shared" si="1"/>
        <v>0</v>
      </c>
    </row>
    <row r="14" spans="1:7" s="89" customFormat="1">
      <c r="A14" s="82" t="s">
        <v>351</v>
      </c>
      <c r="B14" s="83" t="s">
        <v>351</v>
      </c>
      <c r="C14" s="84" t="s">
        <v>47</v>
      </c>
      <c r="D14" s="85" t="s">
        <v>17</v>
      </c>
      <c r="E14" s="86"/>
      <c r="F14" s="87">
        <v>1</v>
      </c>
      <c r="G14" s="88">
        <f t="shared" si="1"/>
        <v>0</v>
      </c>
    </row>
    <row r="15" spans="1:7" s="89" customFormat="1">
      <c r="A15" s="82" t="s">
        <v>352</v>
      </c>
      <c r="B15" s="83" t="s">
        <v>352</v>
      </c>
      <c r="C15" s="84" t="s">
        <v>50</v>
      </c>
      <c r="D15" s="85" t="s">
        <v>17</v>
      </c>
      <c r="E15" s="86"/>
      <c r="F15" s="87">
        <v>1</v>
      </c>
      <c r="G15" s="88">
        <f t="shared" si="1"/>
        <v>0</v>
      </c>
    </row>
    <row r="16" spans="1:7" s="44" customFormat="1">
      <c r="A16" s="82" t="s">
        <v>353</v>
      </c>
      <c r="B16" s="83" t="s">
        <v>353</v>
      </c>
      <c r="C16" s="47" t="s">
        <v>51</v>
      </c>
      <c r="D16" s="48" t="s">
        <v>17</v>
      </c>
      <c r="E16" s="49"/>
      <c r="F16" s="50">
        <v>1</v>
      </c>
      <c r="G16" s="51">
        <f t="shared" si="1"/>
        <v>0</v>
      </c>
    </row>
    <row r="17" spans="1:7" s="44" customFormat="1">
      <c r="A17" s="53"/>
      <c r="B17" s="54"/>
      <c r="C17" s="55"/>
      <c r="D17" s="56"/>
      <c r="E17" s="57"/>
      <c r="F17" s="58"/>
      <c r="G17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24" bestFit="1" customWidth="1"/>
    <col min="2" max="2" width="9" style="24" customWidth="1"/>
    <col min="3" max="3" width="82.140625" style="24" customWidth="1"/>
    <col min="4" max="4" width="8.5703125" style="24" customWidth="1"/>
    <col min="5" max="5" width="11.7109375" style="25" customWidth="1"/>
    <col min="6" max="6" width="8" style="26" customWidth="1"/>
    <col min="7" max="7" width="12.7109375" style="25" customWidth="1"/>
    <col min="8" max="16384" width="9.7109375" style="24"/>
  </cols>
  <sheetData>
    <row r="1" spans="1:7" ht="31.5">
      <c r="A1" s="27" t="s">
        <v>9</v>
      </c>
      <c r="B1" s="28" t="s">
        <v>10</v>
      </c>
      <c r="C1" s="29" t="s">
        <v>11</v>
      </c>
      <c r="D1" s="28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>
      <c r="A2" s="33"/>
      <c r="B2" s="34"/>
      <c r="C2" s="35"/>
      <c r="D2" s="34"/>
      <c r="E2" s="36"/>
      <c r="F2" s="37"/>
      <c r="G2" s="38"/>
    </row>
    <row r="3" spans="1:7" s="44" customFormat="1">
      <c r="A3" s="39">
        <v>7</v>
      </c>
      <c r="B3" s="40"/>
      <c r="C3" s="41" t="s">
        <v>95</v>
      </c>
      <c r="D3" s="40"/>
      <c r="E3" s="40"/>
      <c r="F3" s="42"/>
      <c r="G3" s="43">
        <f>SUM(G4:G23)</f>
        <v>0</v>
      </c>
    </row>
    <row r="4" spans="1:7" s="44" customFormat="1" ht="47.25">
      <c r="A4" s="45" t="s">
        <v>63</v>
      </c>
      <c r="B4" s="46" t="s">
        <v>63</v>
      </c>
      <c r="C4" s="84" t="s">
        <v>289</v>
      </c>
      <c r="D4" s="65" t="s">
        <v>17</v>
      </c>
      <c r="E4" s="49"/>
      <c r="F4" s="50">
        <v>2</v>
      </c>
      <c r="G4" s="51">
        <f t="shared" ref="G4:G10" si="0">F4*E4</f>
        <v>0</v>
      </c>
    </row>
    <row r="5" spans="1:7" s="44" customFormat="1" ht="31.5">
      <c r="A5" s="45" t="s">
        <v>64</v>
      </c>
      <c r="B5" s="46" t="s">
        <v>64</v>
      </c>
      <c r="C5" s="52" t="s">
        <v>19</v>
      </c>
      <c r="D5" s="48" t="s">
        <v>17</v>
      </c>
      <c r="E5" s="49"/>
      <c r="F5" s="50">
        <f>F4</f>
        <v>2</v>
      </c>
      <c r="G5" s="51">
        <f t="shared" si="0"/>
        <v>0</v>
      </c>
    </row>
    <row r="6" spans="1:7" s="44" customFormat="1">
      <c r="A6" s="45" t="s">
        <v>65</v>
      </c>
      <c r="B6" s="46" t="s">
        <v>65</v>
      </c>
      <c r="C6" s="47" t="s">
        <v>21</v>
      </c>
      <c r="D6" s="48" t="s">
        <v>17</v>
      </c>
      <c r="E6" s="49"/>
      <c r="F6" s="50">
        <f>F4</f>
        <v>2</v>
      </c>
      <c r="G6" s="51">
        <f t="shared" si="0"/>
        <v>0</v>
      </c>
    </row>
    <row r="7" spans="1:7" s="44" customFormat="1">
      <c r="A7" s="45" t="s">
        <v>404</v>
      </c>
      <c r="B7" s="46" t="s">
        <v>404</v>
      </c>
      <c r="C7" s="52" t="s">
        <v>23</v>
      </c>
      <c r="D7" s="48" t="s">
        <v>17</v>
      </c>
      <c r="E7" s="49"/>
      <c r="F7" s="50">
        <f>F4</f>
        <v>2</v>
      </c>
      <c r="G7" s="51">
        <f t="shared" si="0"/>
        <v>0</v>
      </c>
    </row>
    <row r="8" spans="1:7" s="44" customFormat="1">
      <c r="A8" s="45" t="s">
        <v>405</v>
      </c>
      <c r="B8" s="46" t="s">
        <v>405</v>
      </c>
      <c r="C8" s="47" t="s">
        <v>28</v>
      </c>
      <c r="D8" s="48" t="s">
        <v>26</v>
      </c>
      <c r="E8" s="49"/>
      <c r="F8" s="50">
        <v>40</v>
      </c>
      <c r="G8" s="51">
        <f t="shared" si="0"/>
        <v>0</v>
      </c>
    </row>
    <row r="9" spans="1:7" s="89" customFormat="1">
      <c r="A9" s="45" t="s">
        <v>406</v>
      </c>
      <c r="B9" s="46" t="s">
        <v>406</v>
      </c>
      <c r="C9" s="84" t="s">
        <v>30</v>
      </c>
      <c r="D9" s="85" t="s">
        <v>26</v>
      </c>
      <c r="E9" s="86"/>
      <c r="F9" s="87">
        <v>40</v>
      </c>
      <c r="G9" s="88">
        <f t="shared" si="0"/>
        <v>0</v>
      </c>
    </row>
    <row r="10" spans="1:7" s="89" customFormat="1">
      <c r="A10" s="45" t="s">
        <v>407</v>
      </c>
      <c r="B10" s="46" t="s">
        <v>407</v>
      </c>
      <c r="C10" s="84" t="s">
        <v>32</v>
      </c>
      <c r="D10" s="85" t="s">
        <v>26</v>
      </c>
      <c r="E10" s="86"/>
      <c r="F10" s="87">
        <v>80</v>
      </c>
      <c r="G10" s="88">
        <f t="shared" si="0"/>
        <v>0</v>
      </c>
    </row>
    <row r="11" spans="1:7" s="89" customFormat="1">
      <c r="A11" s="45" t="s">
        <v>408</v>
      </c>
      <c r="B11" s="46" t="s">
        <v>408</v>
      </c>
      <c r="C11" s="84"/>
      <c r="D11" s="85"/>
      <c r="E11" s="86"/>
      <c r="F11" s="87"/>
      <c r="G11" s="88"/>
    </row>
    <row r="12" spans="1:7" s="89" customFormat="1">
      <c r="A12" s="45" t="s">
        <v>409</v>
      </c>
      <c r="B12" s="46" t="s">
        <v>409</v>
      </c>
      <c r="C12" s="84" t="s">
        <v>39</v>
      </c>
      <c r="D12" s="85" t="s">
        <v>26</v>
      </c>
      <c r="E12" s="86"/>
      <c r="F12" s="87">
        <f>F8+F9</f>
        <v>80</v>
      </c>
      <c r="G12" s="88">
        <f t="shared" ref="G12:G22" si="1">F12*E12</f>
        <v>0</v>
      </c>
    </row>
    <row r="13" spans="1:7" s="89" customFormat="1">
      <c r="A13" s="45" t="s">
        <v>410</v>
      </c>
      <c r="B13" s="46" t="s">
        <v>410</v>
      </c>
      <c r="C13" s="84" t="s">
        <v>40</v>
      </c>
      <c r="D13" s="85" t="s">
        <v>26</v>
      </c>
      <c r="E13" s="86"/>
      <c r="F13" s="87">
        <f>F10</f>
        <v>80</v>
      </c>
      <c r="G13" s="88">
        <f t="shared" si="1"/>
        <v>0</v>
      </c>
    </row>
    <row r="14" spans="1:7" s="89" customFormat="1">
      <c r="A14" s="45" t="s">
        <v>411</v>
      </c>
      <c r="B14" s="46" t="s">
        <v>411</v>
      </c>
      <c r="C14" s="84" t="s">
        <v>41</v>
      </c>
      <c r="D14" s="85" t="s">
        <v>17</v>
      </c>
      <c r="E14" s="86"/>
      <c r="F14" s="87">
        <f>F4</f>
        <v>2</v>
      </c>
      <c r="G14" s="88">
        <f t="shared" si="1"/>
        <v>0</v>
      </c>
    </row>
    <row r="15" spans="1:7" s="89" customFormat="1">
      <c r="A15" s="45" t="s">
        <v>412</v>
      </c>
      <c r="B15" s="46" t="s">
        <v>412</v>
      </c>
      <c r="C15" s="84" t="s">
        <v>96</v>
      </c>
      <c r="D15" s="85" t="s">
        <v>17</v>
      </c>
      <c r="E15" s="86"/>
      <c r="F15" s="87">
        <v>1</v>
      </c>
      <c r="G15" s="88">
        <f t="shared" ref="G15" si="2">F15*E15</f>
        <v>0</v>
      </c>
    </row>
    <row r="16" spans="1:7" s="89" customFormat="1">
      <c r="A16" s="45" t="s">
        <v>413</v>
      </c>
      <c r="B16" s="46" t="s">
        <v>413</v>
      </c>
      <c r="C16" s="84" t="s">
        <v>42</v>
      </c>
      <c r="D16" s="85" t="s">
        <v>17</v>
      </c>
      <c r="E16" s="86"/>
      <c r="F16" s="87">
        <f>F7</f>
        <v>2</v>
      </c>
      <c r="G16" s="88">
        <f t="shared" si="1"/>
        <v>0</v>
      </c>
    </row>
    <row r="17" spans="1:7" s="89" customFormat="1">
      <c r="A17" s="45" t="s">
        <v>414</v>
      </c>
      <c r="B17" s="46" t="s">
        <v>414</v>
      </c>
      <c r="C17" s="84" t="s">
        <v>44</v>
      </c>
      <c r="D17" s="85" t="s">
        <v>45</v>
      </c>
      <c r="E17" s="86"/>
      <c r="F17" s="87">
        <v>2</v>
      </c>
      <c r="G17" s="88">
        <f t="shared" si="1"/>
        <v>0</v>
      </c>
    </row>
    <row r="18" spans="1:7" s="89" customFormat="1">
      <c r="A18" s="45" t="s">
        <v>415</v>
      </c>
      <c r="B18" s="46" t="s">
        <v>415</v>
      </c>
      <c r="C18" s="84" t="s">
        <v>46</v>
      </c>
      <c r="D18" s="85" t="s">
        <v>17</v>
      </c>
      <c r="E18" s="86"/>
      <c r="F18" s="87">
        <v>1</v>
      </c>
      <c r="G18" s="88">
        <f t="shared" si="1"/>
        <v>0</v>
      </c>
    </row>
    <row r="19" spans="1:7" s="63" customFormat="1">
      <c r="A19" s="45" t="s">
        <v>416</v>
      </c>
      <c r="B19" s="46" t="s">
        <v>416</v>
      </c>
      <c r="C19" s="64" t="s">
        <v>317</v>
      </c>
      <c r="D19" s="65" t="s">
        <v>318</v>
      </c>
      <c r="E19" s="49"/>
      <c r="F19" s="50">
        <v>1</v>
      </c>
      <c r="G19" s="51">
        <f t="shared" si="1"/>
        <v>0</v>
      </c>
    </row>
    <row r="20" spans="1:7" s="89" customFormat="1">
      <c r="A20" s="45" t="s">
        <v>417</v>
      </c>
      <c r="B20" s="46" t="s">
        <v>417</v>
      </c>
      <c r="C20" s="84" t="s">
        <v>47</v>
      </c>
      <c r="D20" s="85" t="s">
        <v>17</v>
      </c>
      <c r="E20" s="86"/>
      <c r="F20" s="87">
        <v>1</v>
      </c>
      <c r="G20" s="88">
        <f t="shared" si="1"/>
        <v>0</v>
      </c>
    </row>
    <row r="21" spans="1:7" s="44" customFormat="1">
      <c r="A21" s="45" t="s">
        <v>418</v>
      </c>
      <c r="B21" s="46" t="s">
        <v>418</v>
      </c>
      <c r="C21" s="47" t="s">
        <v>50</v>
      </c>
      <c r="D21" s="48" t="s">
        <v>17</v>
      </c>
      <c r="E21" s="49"/>
      <c r="F21" s="50">
        <v>1</v>
      </c>
      <c r="G21" s="51">
        <f t="shared" si="1"/>
        <v>0</v>
      </c>
    </row>
    <row r="22" spans="1:7" s="44" customFormat="1">
      <c r="A22" s="45" t="s">
        <v>419</v>
      </c>
      <c r="B22" s="46" t="s">
        <v>419</v>
      </c>
      <c r="C22" s="47" t="s">
        <v>51</v>
      </c>
      <c r="D22" s="48" t="s">
        <v>17</v>
      </c>
      <c r="E22" s="49"/>
      <c r="F22" s="50">
        <v>1</v>
      </c>
      <c r="G22" s="51">
        <f t="shared" si="1"/>
        <v>0</v>
      </c>
    </row>
    <row r="23" spans="1:7" s="44" customFormat="1">
      <c r="A23" s="53"/>
      <c r="B23" s="54"/>
      <c r="C23" s="55"/>
      <c r="D23" s="56"/>
      <c r="E23" s="57"/>
      <c r="F23" s="58"/>
      <c r="G23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8</v>
      </c>
      <c r="B3" s="76"/>
      <c r="C3" s="77" t="s">
        <v>109</v>
      </c>
      <c r="D3" s="76"/>
      <c r="E3" s="76"/>
      <c r="F3" s="42"/>
      <c r="G3" s="43">
        <f>SUM(G4:G7)</f>
        <v>0</v>
      </c>
    </row>
    <row r="4" spans="1:7" s="89" customFormat="1">
      <c r="A4" s="82" t="s">
        <v>66</v>
      </c>
      <c r="B4" s="83" t="s">
        <v>66</v>
      </c>
      <c r="C4" s="84" t="s">
        <v>102</v>
      </c>
      <c r="D4" s="85" t="s">
        <v>17</v>
      </c>
      <c r="E4" s="86"/>
      <c r="F4" s="87">
        <v>1</v>
      </c>
      <c r="G4" s="88">
        <f t="shared" ref="G4:G6" si="0">F4*E4</f>
        <v>0</v>
      </c>
    </row>
    <row r="5" spans="1:7" s="63" customFormat="1">
      <c r="A5" s="82" t="s">
        <v>67</v>
      </c>
      <c r="B5" s="83" t="s">
        <v>67</v>
      </c>
      <c r="C5" s="64" t="s">
        <v>317</v>
      </c>
      <c r="D5" s="65" t="s">
        <v>318</v>
      </c>
      <c r="E5" s="49"/>
      <c r="F5" s="50">
        <v>1</v>
      </c>
      <c r="G5" s="51">
        <f t="shared" si="0"/>
        <v>0</v>
      </c>
    </row>
    <row r="6" spans="1:7" s="89" customFormat="1">
      <c r="A6" s="82" t="s">
        <v>313</v>
      </c>
      <c r="B6" s="83" t="s">
        <v>313</v>
      </c>
      <c r="C6" s="84" t="s">
        <v>106</v>
      </c>
      <c r="D6" s="85" t="s">
        <v>17</v>
      </c>
      <c r="E6" s="86"/>
      <c r="F6" s="87">
        <v>1</v>
      </c>
      <c r="G6" s="88">
        <f t="shared" si="0"/>
        <v>0</v>
      </c>
    </row>
    <row r="7" spans="1:7" s="63" customFormat="1" ht="16.5" thickBot="1">
      <c r="A7" s="53"/>
      <c r="B7" s="54"/>
      <c r="C7" s="80"/>
      <c r="D7" s="81"/>
      <c r="E7" s="57"/>
      <c r="F7" s="58"/>
      <c r="G7" s="59"/>
    </row>
    <row r="8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.42578125" style="66" bestFit="1" customWidth="1"/>
    <col min="3" max="3" width="59" style="66" bestFit="1" customWidth="1"/>
    <col min="4" max="4" width="9" style="66" bestFit="1" customWidth="1"/>
    <col min="5" max="5" width="11.85546875" style="67" bestFit="1" customWidth="1"/>
    <col min="6" max="6" width="7.85546875" style="68" bestFit="1" customWidth="1"/>
    <col min="7" max="7" width="10.7109375" style="67" bestFit="1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9</v>
      </c>
      <c r="B3" s="76"/>
      <c r="C3" s="77" t="s">
        <v>107</v>
      </c>
      <c r="D3" s="76"/>
      <c r="E3" s="76"/>
      <c r="F3" s="42"/>
      <c r="G3" s="43">
        <f>SUM(G4:G7)</f>
        <v>0</v>
      </c>
    </row>
    <row r="4" spans="1:7" s="89" customFormat="1">
      <c r="A4" s="82" t="s">
        <v>68</v>
      </c>
      <c r="B4" s="83" t="s">
        <v>68</v>
      </c>
      <c r="C4" s="84" t="s">
        <v>102</v>
      </c>
      <c r="D4" s="85" t="s">
        <v>17</v>
      </c>
      <c r="E4" s="86"/>
      <c r="F4" s="87">
        <v>1</v>
      </c>
      <c r="G4" s="88">
        <f t="shared" ref="G4:G6" si="0">F4*E4</f>
        <v>0</v>
      </c>
    </row>
    <row r="5" spans="1:7" s="63" customFormat="1">
      <c r="A5" s="82" t="s">
        <v>69</v>
      </c>
      <c r="B5" s="83" t="s">
        <v>69</v>
      </c>
      <c r="C5" s="64" t="s">
        <v>317</v>
      </c>
      <c r="D5" s="65" t="s">
        <v>318</v>
      </c>
      <c r="E5" s="49"/>
      <c r="F5" s="50">
        <v>1</v>
      </c>
      <c r="G5" s="51">
        <f t="shared" si="0"/>
        <v>0</v>
      </c>
    </row>
    <row r="6" spans="1:7" s="89" customFormat="1">
      <c r="A6" s="82" t="s">
        <v>70</v>
      </c>
      <c r="B6" s="83" t="s">
        <v>70</v>
      </c>
      <c r="C6" s="84" t="s">
        <v>106</v>
      </c>
      <c r="D6" s="85" t="s">
        <v>17</v>
      </c>
      <c r="E6" s="86"/>
      <c r="F6" s="87">
        <v>1</v>
      </c>
      <c r="G6" s="88">
        <f t="shared" si="0"/>
        <v>0</v>
      </c>
    </row>
    <row r="7" spans="1:7" s="63" customFormat="1" ht="16.5" thickBot="1">
      <c r="A7" s="53"/>
      <c r="B7" s="54"/>
      <c r="C7" s="80"/>
      <c r="D7" s="81"/>
      <c r="E7" s="57"/>
      <c r="F7" s="58"/>
      <c r="G7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10</v>
      </c>
      <c r="B3" s="76"/>
      <c r="C3" s="77" t="s">
        <v>288</v>
      </c>
      <c r="D3" s="76"/>
      <c r="E3" s="76"/>
      <c r="F3" s="42"/>
      <c r="G3" s="43">
        <f>SUM(G4:G5)</f>
        <v>0</v>
      </c>
    </row>
    <row r="4" spans="1:7" s="89" customFormat="1">
      <c r="A4" s="82" t="s">
        <v>71</v>
      </c>
      <c r="B4" s="83" t="s">
        <v>71</v>
      </c>
      <c r="C4" s="84" t="s">
        <v>102</v>
      </c>
      <c r="D4" s="85" t="s">
        <v>17</v>
      </c>
      <c r="E4" s="86"/>
      <c r="F4" s="87">
        <v>1</v>
      </c>
      <c r="G4" s="88">
        <f t="shared" ref="G4:G5" si="0">F4*E4</f>
        <v>0</v>
      </c>
    </row>
    <row r="5" spans="1:7" s="89" customFormat="1">
      <c r="A5" s="82" t="s">
        <v>72</v>
      </c>
      <c r="B5" s="83" t="s">
        <v>72</v>
      </c>
      <c r="C5" s="84" t="s">
        <v>106</v>
      </c>
      <c r="D5" s="85" t="s">
        <v>17</v>
      </c>
      <c r="E5" s="86"/>
      <c r="F5" s="87">
        <v>1</v>
      </c>
      <c r="G5" s="88">
        <f t="shared" si="0"/>
        <v>0</v>
      </c>
    </row>
    <row r="6" spans="1:7" s="63" customFormat="1" ht="16.5" thickBot="1">
      <c r="A6" s="53"/>
      <c r="B6" s="54"/>
      <c r="C6" s="80"/>
      <c r="D6" s="81"/>
      <c r="E6" s="57"/>
      <c r="F6" s="58"/>
      <c r="G6" s="59"/>
    </row>
    <row r="7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11</v>
      </c>
      <c r="B3" s="76"/>
      <c r="C3" s="77" t="s">
        <v>127</v>
      </c>
      <c r="D3" s="76"/>
      <c r="E3" s="76"/>
      <c r="F3" s="42"/>
      <c r="G3" s="43">
        <f>SUM(G4:G17)</f>
        <v>0</v>
      </c>
    </row>
    <row r="4" spans="1:7" s="89" customFormat="1">
      <c r="A4" s="82" t="s">
        <v>73</v>
      </c>
      <c r="B4" s="83" t="s">
        <v>73</v>
      </c>
      <c r="C4" s="84" t="s">
        <v>28</v>
      </c>
      <c r="D4" s="85" t="s">
        <v>26</v>
      </c>
      <c r="E4" s="86"/>
      <c r="F4" s="87">
        <v>40</v>
      </c>
      <c r="G4" s="88">
        <f t="shared" ref="G4:G6" si="0">F4*E4</f>
        <v>0</v>
      </c>
    </row>
    <row r="5" spans="1:7" s="89" customFormat="1">
      <c r="A5" s="82" t="s">
        <v>74</v>
      </c>
      <c r="B5" s="83" t="s">
        <v>74</v>
      </c>
      <c r="C5" s="84" t="s">
        <v>30</v>
      </c>
      <c r="D5" s="85" t="s">
        <v>26</v>
      </c>
      <c r="E5" s="86"/>
      <c r="F5" s="87">
        <v>60</v>
      </c>
      <c r="G5" s="88">
        <f t="shared" si="0"/>
        <v>0</v>
      </c>
    </row>
    <row r="6" spans="1:7" s="89" customFormat="1">
      <c r="A6" s="82" t="s">
        <v>75</v>
      </c>
      <c r="B6" s="83" t="s">
        <v>75</v>
      </c>
      <c r="C6" s="84" t="s">
        <v>32</v>
      </c>
      <c r="D6" s="85" t="s">
        <v>26</v>
      </c>
      <c r="E6" s="86"/>
      <c r="F6" s="87">
        <v>60</v>
      </c>
      <c r="G6" s="88">
        <f t="shared" si="0"/>
        <v>0</v>
      </c>
    </row>
    <row r="7" spans="1:7" s="89" customFormat="1">
      <c r="A7" s="82" t="s">
        <v>76</v>
      </c>
      <c r="B7" s="83" t="s">
        <v>76</v>
      </c>
      <c r="C7" s="84"/>
      <c r="D7" s="85"/>
      <c r="E7" s="86"/>
      <c r="F7" s="87"/>
      <c r="G7" s="88"/>
    </row>
    <row r="8" spans="1:7" s="89" customFormat="1">
      <c r="A8" s="82" t="s">
        <v>77</v>
      </c>
      <c r="B8" s="83" t="s">
        <v>77</v>
      </c>
      <c r="C8" s="84" t="s">
        <v>39</v>
      </c>
      <c r="D8" s="85" t="s">
        <v>26</v>
      </c>
      <c r="E8" s="86"/>
      <c r="F8" s="87">
        <f>F4+F5</f>
        <v>100</v>
      </c>
      <c r="G8" s="88">
        <f t="shared" ref="G8:G16" si="1">F8*E8</f>
        <v>0</v>
      </c>
    </row>
    <row r="9" spans="1:7" s="89" customFormat="1">
      <c r="A9" s="82" t="s">
        <v>78</v>
      </c>
      <c r="B9" s="83" t="s">
        <v>78</v>
      </c>
      <c r="C9" s="84" t="s">
        <v>40</v>
      </c>
      <c r="D9" s="85" t="s">
        <v>26</v>
      </c>
      <c r="E9" s="86"/>
      <c r="F9" s="87">
        <f>F6</f>
        <v>60</v>
      </c>
      <c r="G9" s="88">
        <f t="shared" si="1"/>
        <v>0</v>
      </c>
    </row>
    <row r="10" spans="1:7" s="89" customFormat="1">
      <c r="A10" s="82" t="s">
        <v>79</v>
      </c>
      <c r="B10" s="83" t="s">
        <v>79</v>
      </c>
      <c r="C10" s="84" t="s">
        <v>98</v>
      </c>
      <c r="D10" s="85" t="s">
        <v>17</v>
      </c>
      <c r="E10" s="86"/>
      <c r="F10" s="87">
        <v>1</v>
      </c>
      <c r="G10" s="88">
        <f t="shared" si="1"/>
        <v>0</v>
      </c>
    </row>
    <row r="11" spans="1:7" s="89" customFormat="1">
      <c r="A11" s="82" t="s">
        <v>80</v>
      </c>
      <c r="B11" s="83" t="s">
        <v>80</v>
      </c>
      <c r="C11" s="84" t="s">
        <v>99</v>
      </c>
      <c r="D11" s="85" t="s">
        <v>17</v>
      </c>
      <c r="E11" s="86"/>
      <c r="F11" s="87">
        <v>1</v>
      </c>
      <c r="G11" s="88">
        <f t="shared" si="1"/>
        <v>0</v>
      </c>
    </row>
    <row r="12" spans="1:7" s="89" customFormat="1">
      <c r="A12" s="82" t="s">
        <v>81</v>
      </c>
      <c r="B12" s="83" t="s">
        <v>81</v>
      </c>
      <c r="C12" s="84" t="s">
        <v>44</v>
      </c>
      <c r="D12" s="85" t="s">
        <v>45</v>
      </c>
      <c r="E12" s="86"/>
      <c r="F12" s="87">
        <v>2</v>
      </c>
      <c r="G12" s="88">
        <f t="shared" si="1"/>
        <v>0</v>
      </c>
    </row>
    <row r="13" spans="1:7" s="63" customFormat="1">
      <c r="A13" s="82" t="s">
        <v>82</v>
      </c>
      <c r="B13" s="83" t="s">
        <v>82</v>
      </c>
      <c r="C13" s="64" t="s">
        <v>317</v>
      </c>
      <c r="D13" s="65" t="s">
        <v>318</v>
      </c>
      <c r="E13" s="49"/>
      <c r="F13" s="50">
        <v>1</v>
      </c>
      <c r="G13" s="51">
        <f t="shared" si="1"/>
        <v>0</v>
      </c>
    </row>
    <row r="14" spans="1:7" s="89" customFormat="1">
      <c r="A14" s="82" t="s">
        <v>83</v>
      </c>
      <c r="B14" s="83" t="s">
        <v>83</v>
      </c>
      <c r="C14" s="84" t="s">
        <v>47</v>
      </c>
      <c r="D14" s="85" t="s">
        <v>17</v>
      </c>
      <c r="E14" s="86"/>
      <c r="F14" s="87">
        <v>1</v>
      </c>
      <c r="G14" s="88">
        <f t="shared" si="1"/>
        <v>0</v>
      </c>
    </row>
    <row r="15" spans="1:7" s="89" customFormat="1">
      <c r="A15" s="82" t="s">
        <v>84</v>
      </c>
      <c r="B15" s="83" t="s">
        <v>84</v>
      </c>
      <c r="C15" s="84" t="s">
        <v>50</v>
      </c>
      <c r="D15" s="85" t="s">
        <v>17</v>
      </c>
      <c r="E15" s="86"/>
      <c r="F15" s="87">
        <v>1</v>
      </c>
      <c r="G15" s="88">
        <f t="shared" si="1"/>
        <v>0</v>
      </c>
    </row>
    <row r="16" spans="1:7" s="63" customFormat="1">
      <c r="A16" s="82" t="s">
        <v>85</v>
      </c>
      <c r="B16" s="83" t="s">
        <v>85</v>
      </c>
      <c r="C16" s="64" t="s">
        <v>51</v>
      </c>
      <c r="D16" s="65" t="s">
        <v>17</v>
      </c>
      <c r="E16" s="49"/>
      <c r="F16" s="50">
        <v>1</v>
      </c>
      <c r="G16" s="51">
        <f t="shared" si="1"/>
        <v>0</v>
      </c>
    </row>
    <row r="17" spans="1:7" s="63" customFormat="1" ht="16.5" thickBot="1">
      <c r="A17" s="53"/>
      <c r="B17" s="54"/>
      <c r="C17" s="80"/>
      <c r="D17" s="81"/>
      <c r="E17" s="57"/>
      <c r="F17" s="58"/>
      <c r="G17" s="59"/>
    </row>
    <row r="18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4" sqref="E4"/>
    </sheetView>
  </sheetViews>
  <sheetFormatPr defaultColWidth="9.7109375" defaultRowHeight="15.75"/>
  <cols>
    <col min="1" max="1" width="8.140625" style="66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7.25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12</v>
      </c>
      <c r="B3" s="76"/>
      <c r="C3" s="77" t="s">
        <v>276</v>
      </c>
      <c r="D3" s="76"/>
      <c r="E3" s="76"/>
      <c r="F3" s="42"/>
      <c r="G3" s="43">
        <f>SUM(G4:G32)</f>
        <v>0</v>
      </c>
    </row>
    <row r="4" spans="1:7" s="63" customFormat="1" ht="63">
      <c r="A4" s="45" t="s">
        <v>111</v>
      </c>
      <c r="B4" s="46" t="s">
        <v>111</v>
      </c>
      <c r="C4" s="84" t="s">
        <v>307</v>
      </c>
      <c r="D4" s="65" t="s">
        <v>17</v>
      </c>
      <c r="E4" s="49"/>
      <c r="F4" s="50">
        <v>1</v>
      </c>
      <c r="G4" s="51">
        <f t="shared" ref="G4:G16" si="0">F4*E4</f>
        <v>0</v>
      </c>
    </row>
    <row r="5" spans="1:7" s="63" customFormat="1" ht="31.5">
      <c r="A5" s="45" t="s">
        <v>112</v>
      </c>
      <c r="B5" s="46" t="s">
        <v>112</v>
      </c>
      <c r="C5" s="64" t="s">
        <v>19</v>
      </c>
      <c r="D5" s="65" t="s">
        <v>17</v>
      </c>
      <c r="E5" s="49"/>
      <c r="F5" s="50">
        <f>F4</f>
        <v>1</v>
      </c>
      <c r="G5" s="51">
        <f t="shared" si="0"/>
        <v>0</v>
      </c>
    </row>
    <row r="6" spans="1:7" s="63" customFormat="1">
      <c r="A6" s="45" t="s">
        <v>113</v>
      </c>
      <c r="B6" s="46" t="s">
        <v>113</v>
      </c>
      <c r="C6" s="64" t="s">
        <v>21</v>
      </c>
      <c r="D6" s="65" t="s">
        <v>17</v>
      </c>
      <c r="E6" s="49"/>
      <c r="F6" s="50">
        <f>F4</f>
        <v>1</v>
      </c>
      <c r="G6" s="51">
        <f t="shared" si="0"/>
        <v>0</v>
      </c>
    </row>
    <row r="7" spans="1:7" s="63" customFormat="1">
      <c r="A7" s="45" t="s">
        <v>114</v>
      </c>
      <c r="B7" s="46" t="s">
        <v>114</v>
      </c>
      <c r="C7" s="84" t="s">
        <v>320</v>
      </c>
      <c r="D7" s="65" t="s">
        <v>17</v>
      </c>
      <c r="E7" s="49"/>
      <c r="F7" s="50">
        <v>1</v>
      </c>
      <c r="G7" s="51">
        <f t="shared" si="0"/>
        <v>0</v>
      </c>
    </row>
    <row r="8" spans="1:7" s="63" customFormat="1">
      <c r="A8" s="45" t="s">
        <v>115</v>
      </c>
      <c r="B8" s="46" t="s">
        <v>115</v>
      </c>
      <c r="C8" s="64" t="s">
        <v>23</v>
      </c>
      <c r="D8" s="65" t="s">
        <v>17</v>
      </c>
      <c r="E8" s="49"/>
      <c r="F8" s="50">
        <f>F4</f>
        <v>1</v>
      </c>
      <c r="G8" s="51">
        <f t="shared" si="0"/>
        <v>0</v>
      </c>
    </row>
    <row r="9" spans="1:7" s="63" customFormat="1" ht="31.5">
      <c r="A9" s="45" t="s">
        <v>116</v>
      </c>
      <c r="B9" s="46" t="s">
        <v>116</v>
      </c>
      <c r="C9" s="64" t="s">
        <v>324</v>
      </c>
      <c r="D9" s="65" t="s">
        <v>17</v>
      </c>
      <c r="E9" s="49"/>
      <c r="F9" s="50">
        <v>1</v>
      </c>
      <c r="G9" s="51">
        <f t="shared" si="0"/>
        <v>0</v>
      </c>
    </row>
    <row r="10" spans="1:7" s="63" customFormat="1">
      <c r="A10" s="45" t="s">
        <v>117</v>
      </c>
      <c r="B10" s="46" t="s">
        <v>117</v>
      </c>
      <c r="C10" s="64" t="s">
        <v>25</v>
      </c>
      <c r="D10" s="65" t="s">
        <v>26</v>
      </c>
      <c r="E10" s="49"/>
      <c r="F10" s="50">
        <v>40</v>
      </c>
      <c r="G10" s="51">
        <f t="shared" si="0"/>
        <v>0</v>
      </c>
    </row>
    <row r="11" spans="1:7" s="63" customFormat="1">
      <c r="A11" s="45" t="s">
        <v>118</v>
      </c>
      <c r="B11" s="46" t="s">
        <v>118</v>
      </c>
      <c r="C11" s="64" t="s">
        <v>28</v>
      </c>
      <c r="D11" s="65" t="s">
        <v>26</v>
      </c>
      <c r="E11" s="49"/>
      <c r="F11" s="50">
        <v>40</v>
      </c>
      <c r="G11" s="51">
        <f t="shared" si="0"/>
        <v>0</v>
      </c>
    </row>
    <row r="12" spans="1:7" s="63" customFormat="1">
      <c r="A12" s="45" t="s">
        <v>119</v>
      </c>
      <c r="B12" s="46" t="s">
        <v>119</v>
      </c>
      <c r="C12" s="64" t="s">
        <v>30</v>
      </c>
      <c r="D12" s="65" t="s">
        <v>26</v>
      </c>
      <c r="E12" s="49"/>
      <c r="F12" s="50">
        <v>60</v>
      </c>
      <c r="G12" s="51">
        <f t="shared" si="0"/>
        <v>0</v>
      </c>
    </row>
    <row r="13" spans="1:7" s="89" customFormat="1">
      <c r="A13" s="45" t="s">
        <v>120</v>
      </c>
      <c r="B13" s="46" t="s">
        <v>120</v>
      </c>
      <c r="C13" s="84" t="s">
        <v>32</v>
      </c>
      <c r="D13" s="85" t="s">
        <v>26</v>
      </c>
      <c r="E13" s="86"/>
      <c r="F13" s="87">
        <v>60</v>
      </c>
      <c r="G13" s="88">
        <f t="shared" si="0"/>
        <v>0</v>
      </c>
    </row>
    <row r="14" spans="1:7" s="89" customFormat="1" ht="31.5">
      <c r="A14" s="45" t="s">
        <v>121</v>
      </c>
      <c r="B14" s="46" t="s">
        <v>121</v>
      </c>
      <c r="C14" s="84" t="s">
        <v>34</v>
      </c>
      <c r="D14" s="85" t="s">
        <v>17</v>
      </c>
      <c r="E14" s="86"/>
      <c r="F14" s="87">
        <v>2</v>
      </c>
      <c r="G14" s="88">
        <f t="shared" si="0"/>
        <v>0</v>
      </c>
    </row>
    <row r="15" spans="1:7" s="89" customFormat="1">
      <c r="A15" s="45" t="s">
        <v>122</v>
      </c>
      <c r="B15" s="46" t="s">
        <v>122</v>
      </c>
      <c r="C15" s="84" t="s">
        <v>36</v>
      </c>
      <c r="D15" s="85" t="s">
        <v>17</v>
      </c>
      <c r="E15" s="86"/>
      <c r="F15" s="87">
        <v>2</v>
      </c>
      <c r="G15" s="88">
        <f t="shared" si="0"/>
        <v>0</v>
      </c>
    </row>
    <row r="16" spans="1:7" s="89" customFormat="1">
      <c r="A16" s="45" t="s">
        <v>123</v>
      </c>
      <c r="B16" s="46" t="s">
        <v>123</v>
      </c>
      <c r="C16" s="84" t="s">
        <v>38</v>
      </c>
      <c r="D16" s="85" t="s">
        <v>17</v>
      </c>
      <c r="E16" s="86"/>
      <c r="F16" s="87">
        <v>1</v>
      </c>
      <c r="G16" s="88">
        <f t="shared" si="0"/>
        <v>0</v>
      </c>
    </row>
    <row r="17" spans="1:7" s="89" customFormat="1">
      <c r="A17" s="45" t="s">
        <v>420</v>
      </c>
      <c r="B17" s="46" t="s">
        <v>420</v>
      </c>
      <c r="C17" s="84"/>
      <c r="D17" s="85"/>
      <c r="E17" s="86"/>
      <c r="F17" s="87"/>
      <c r="G17" s="88"/>
    </row>
    <row r="18" spans="1:7" s="89" customFormat="1">
      <c r="A18" s="45" t="s">
        <v>421</v>
      </c>
      <c r="B18" s="46" t="s">
        <v>421</v>
      </c>
      <c r="C18" s="84" t="s">
        <v>39</v>
      </c>
      <c r="D18" s="85" t="s">
        <v>26</v>
      </c>
      <c r="E18" s="86"/>
      <c r="F18" s="87">
        <f>F10+F11+F12</f>
        <v>140</v>
      </c>
      <c r="G18" s="88">
        <f t="shared" ref="G18:G31" si="1">F18*E18</f>
        <v>0</v>
      </c>
    </row>
    <row r="19" spans="1:7" s="89" customFormat="1">
      <c r="A19" s="45" t="s">
        <v>422</v>
      </c>
      <c r="B19" s="46" t="s">
        <v>422</v>
      </c>
      <c r="C19" s="84" t="s">
        <v>40</v>
      </c>
      <c r="D19" s="85" t="s">
        <v>26</v>
      </c>
      <c r="E19" s="86"/>
      <c r="F19" s="87">
        <f>F13</f>
        <v>60</v>
      </c>
      <c r="G19" s="88">
        <f t="shared" si="1"/>
        <v>0</v>
      </c>
    </row>
    <row r="20" spans="1:7" s="89" customFormat="1">
      <c r="A20" s="45" t="s">
        <v>423</v>
      </c>
      <c r="B20" s="46" t="s">
        <v>423</v>
      </c>
      <c r="C20" s="84" t="s">
        <v>41</v>
      </c>
      <c r="D20" s="85" t="s">
        <v>17</v>
      </c>
      <c r="E20" s="86"/>
      <c r="F20" s="87">
        <f>F4</f>
        <v>1</v>
      </c>
      <c r="G20" s="88">
        <f t="shared" si="1"/>
        <v>0</v>
      </c>
    </row>
    <row r="21" spans="1:7" s="89" customFormat="1">
      <c r="A21" s="45" t="s">
        <v>424</v>
      </c>
      <c r="B21" s="46" t="s">
        <v>424</v>
      </c>
      <c r="C21" s="84" t="s">
        <v>93</v>
      </c>
      <c r="D21" s="85" t="s">
        <v>17</v>
      </c>
      <c r="E21" s="86"/>
      <c r="F21" s="87">
        <v>1</v>
      </c>
      <c r="G21" s="51">
        <f t="shared" si="1"/>
        <v>0</v>
      </c>
    </row>
    <row r="22" spans="1:7" s="89" customFormat="1">
      <c r="A22" s="45" t="s">
        <v>425</v>
      </c>
      <c r="B22" s="46" t="s">
        <v>425</v>
      </c>
      <c r="C22" s="84" t="s">
        <v>42</v>
      </c>
      <c r="D22" s="85" t="s">
        <v>17</v>
      </c>
      <c r="E22" s="86"/>
      <c r="F22" s="87">
        <f>F8</f>
        <v>1</v>
      </c>
      <c r="G22" s="88">
        <f t="shared" si="1"/>
        <v>0</v>
      </c>
    </row>
    <row r="23" spans="1:7" s="89" customFormat="1">
      <c r="A23" s="45" t="s">
        <v>426</v>
      </c>
      <c r="B23" s="46" t="s">
        <v>426</v>
      </c>
      <c r="C23" s="84" t="s">
        <v>43</v>
      </c>
      <c r="D23" s="85" t="s">
        <v>17</v>
      </c>
      <c r="E23" s="86"/>
      <c r="F23" s="87">
        <f>F9</f>
        <v>1</v>
      </c>
      <c r="G23" s="88">
        <f t="shared" si="1"/>
        <v>0</v>
      </c>
    </row>
    <row r="24" spans="1:7" s="89" customFormat="1">
      <c r="A24" s="45" t="s">
        <v>427</v>
      </c>
      <c r="B24" s="46" t="s">
        <v>427</v>
      </c>
      <c r="C24" s="84" t="s">
        <v>44</v>
      </c>
      <c r="D24" s="85" t="s">
        <v>45</v>
      </c>
      <c r="E24" s="86"/>
      <c r="F24" s="87">
        <v>8</v>
      </c>
      <c r="G24" s="88">
        <f t="shared" si="1"/>
        <v>0</v>
      </c>
    </row>
    <row r="25" spans="1:7" s="89" customFormat="1">
      <c r="A25" s="45" t="s">
        <v>428</v>
      </c>
      <c r="B25" s="46" t="s">
        <v>428</v>
      </c>
      <c r="C25" s="84" t="s">
        <v>46</v>
      </c>
      <c r="D25" s="85" t="s">
        <v>17</v>
      </c>
      <c r="E25" s="86"/>
      <c r="F25" s="87">
        <v>1</v>
      </c>
      <c r="G25" s="88">
        <f t="shared" si="1"/>
        <v>0</v>
      </c>
    </row>
    <row r="26" spans="1:7" s="89" customFormat="1">
      <c r="A26" s="45" t="s">
        <v>429</v>
      </c>
      <c r="B26" s="46" t="s">
        <v>429</v>
      </c>
      <c r="C26" s="84" t="s">
        <v>47</v>
      </c>
      <c r="D26" s="85" t="s">
        <v>17</v>
      </c>
      <c r="E26" s="86"/>
      <c r="F26" s="87">
        <v>1</v>
      </c>
      <c r="G26" s="88">
        <f t="shared" si="1"/>
        <v>0</v>
      </c>
    </row>
    <row r="27" spans="1:7" s="63" customFormat="1">
      <c r="A27" s="45" t="s">
        <v>430</v>
      </c>
      <c r="B27" s="46" t="s">
        <v>430</v>
      </c>
      <c r="C27" s="64" t="s">
        <v>317</v>
      </c>
      <c r="D27" s="65" t="s">
        <v>318</v>
      </c>
      <c r="E27" s="49"/>
      <c r="F27" s="50">
        <v>1</v>
      </c>
      <c r="G27" s="51">
        <f>F27*E27</f>
        <v>0</v>
      </c>
    </row>
    <row r="28" spans="1:7" s="89" customFormat="1">
      <c r="A28" s="45" t="s">
        <v>431</v>
      </c>
      <c r="B28" s="46" t="s">
        <v>431</v>
      </c>
      <c r="C28" s="84" t="s">
        <v>48</v>
      </c>
      <c r="D28" s="85" t="s">
        <v>17</v>
      </c>
      <c r="E28" s="86"/>
      <c r="F28" s="87">
        <f>F14</f>
        <v>2</v>
      </c>
      <c r="G28" s="88">
        <f t="shared" si="1"/>
        <v>0</v>
      </c>
    </row>
    <row r="29" spans="1:7" s="89" customFormat="1">
      <c r="A29" s="45" t="s">
        <v>432</v>
      </c>
      <c r="B29" s="46" t="s">
        <v>432</v>
      </c>
      <c r="C29" s="84" t="s">
        <v>49</v>
      </c>
      <c r="D29" s="85" t="s">
        <v>17</v>
      </c>
      <c r="E29" s="86"/>
      <c r="F29" s="87">
        <f>F15</f>
        <v>2</v>
      </c>
      <c r="G29" s="88">
        <f t="shared" si="1"/>
        <v>0</v>
      </c>
    </row>
    <row r="30" spans="1:7" s="89" customFormat="1">
      <c r="A30" s="45" t="s">
        <v>433</v>
      </c>
      <c r="B30" s="46" t="s">
        <v>433</v>
      </c>
      <c r="C30" s="84" t="s">
        <v>50</v>
      </c>
      <c r="D30" s="85" t="s">
        <v>17</v>
      </c>
      <c r="E30" s="86"/>
      <c r="F30" s="87">
        <v>1</v>
      </c>
      <c r="G30" s="88">
        <f t="shared" si="1"/>
        <v>0</v>
      </c>
    </row>
    <row r="31" spans="1:7" s="63" customFormat="1">
      <c r="A31" s="45" t="s">
        <v>434</v>
      </c>
      <c r="B31" s="46" t="s">
        <v>434</v>
      </c>
      <c r="C31" s="64" t="s">
        <v>51</v>
      </c>
      <c r="D31" s="65" t="s">
        <v>17</v>
      </c>
      <c r="E31" s="49"/>
      <c r="F31" s="50">
        <v>1</v>
      </c>
      <c r="G31" s="51">
        <f t="shared" si="1"/>
        <v>0</v>
      </c>
    </row>
    <row r="32" spans="1:7" s="63" customFormat="1" ht="16.5" thickBot="1">
      <c r="A32" s="53"/>
      <c r="B32" s="54"/>
      <c r="C32" s="80"/>
      <c r="D32" s="81"/>
      <c r="E32" s="57"/>
      <c r="F32" s="58"/>
      <c r="G32" s="59"/>
    </row>
    <row r="33" ht="16.5" thickTop="1"/>
  </sheetData>
  <phoneticPr fontId="17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13</v>
      </c>
      <c r="B3" s="76"/>
      <c r="C3" s="77" t="s">
        <v>331</v>
      </c>
      <c r="D3" s="76"/>
      <c r="E3" s="76"/>
      <c r="F3" s="42"/>
      <c r="G3" s="43">
        <f>SUM(G4:G17)</f>
        <v>0</v>
      </c>
    </row>
    <row r="4" spans="1:7" s="89" customFormat="1">
      <c r="A4" s="82" t="s">
        <v>435</v>
      </c>
      <c r="B4" s="83" t="s">
        <v>435</v>
      </c>
      <c r="C4" s="84" t="s">
        <v>28</v>
      </c>
      <c r="D4" s="85" t="s">
        <v>26</v>
      </c>
      <c r="E4" s="86"/>
      <c r="F4" s="87">
        <v>40</v>
      </c>
      <c r="G4" s="88">
        <f t="shared" ref="G4:G6" si="0">F4*E4</f>
        <v>0</v>
      </c>
    </row>
    <row r="5" spans="1:7" s="89" customFormat="1">
      <c r="A5" s="82" t="s">
        <v>436</v>
      </c>
      <c r="B5" s="83" t="s">
        <v>436</v>
      </c>
      <c r="C5" s="84" t="s">
        <v>30</v>
      </c>
      <c r="D5" s="85" t="s">
        <v>26</v>
      </c>
      <c r="E5" s="86"/>
      <c r="F5" s="87">
        <v>100</v>
      </c>
      <c r="G5" s="88">
        <f t="shared" si="0"/>
        <v>0</v>
      </c>
    </row>
    <row r="6" spans="1:7" s="89" customFormat="1">
      <c r="A6" s="82" t="s">
        <v>437</v>
      </c>
      <c r="B6" s="83" t="s">
        <v>437</v>
      </c>
      <c r="C6" s="84" t="s">
        <v>32</v>
      </c>
      <c r="D6" s="85" t="s">
        <v>26</v>
      </c>
      <c r="E6" s="86"/>
      <c r="F6" s="87">
        <v>100</v>
      </c>
      <c r="G6" s="88">
        <f t="shared" si="0"/>
        <v>0</v>
      </c>
    </row>
    <row r="7" spans="1:7" s="89" customFormat="1">
      <c r="A7" s="82" t="s">
        <v>438</v>
      </c>
      <c r="B7" s="83" t="s">
        <v>438</v>
      </c>
      <c r="C7" s="84"/>
      <c r="D7" s="85"/>
      <c r="E7" s="86"/>
      <c r="F7" s="87"/>
      <c r="G7" s="88"/>
    </row>
    <row r="8" spans="1:7" s="89" customFormat="1">
      <c r="A8" s="82" t="s">
        <v>439</v>
      </c>
      <c r="B8" s="83" t="s">
        <v>439</v>
      </c>
      <c r="C8" s="84" t="s">
        <v>39</v>
      </c>
      <c r="D8" s="85" t="s">
        <v>26</v>
      </c>
      <c r="E8" s="86"/>
      <c r="F8" s="87">
        <f>F4+F5</f>
        <v>140</v>
      </c>
      <c r="G8" s="88">
        <f t="shared" ref="G8:G16" si="1">F8*E8</f>
        <v>0</v>
      </c>
    </row>
    <row r="9" spans="1:7" s="89" customFormat="1">
      <c r="A9" s="82" t="s">
        <v>440</v>
      </c>
      <c r="B9" s="83" t="s">
        <v>440</v>
      </c>
      <c r="C9" s="84" t="s">
        <v>40</v>
      </c>
      <c r="D9" s="85" t="s">
        <v>26</v>
      </c>
      <c r="E9" s="86"/>
      <c r="F9" s="87">
        <f>F6</f>
        <v>100</v>
      </c>
      <c r="G9" s="88">
        <f t="shared" si="1"/>
        <v>0</v>
      </c>
    </row>
    <row r="10" spans="1:7" s="89" customFormat="1">
      <c r="A10" s="82" t="s">
        <v>441</v>
      </c>
      <c r="B10" s="83" t="s">
        <v>441</v>
      </c>
      <c r="C10" s="84" t="s">
        <v>98</v>
      </c>
      <c r="D10" s="85" t="s">
        <v>17</v>
      </c>
      <c r="E10" s="86"/>
      <c r="F10" s="87">
        <v>2</v>
      </c>
      <c r="G10" s="88">
        <f t="shared" si="1"/>
        <v>0</v>
      </c>
    </row>
    <row r="11" spans="1:7" s="89" customFormat="1">
      <c r="A11" s="82" t="s">
        <v>442</v>
      </c>
      <c r="B11" s="83" t="s">
        <v>442</v>
      </c>
      <c r="C11" s="84" t="s">
        <v>99</v>
      </c>
      <c r="D11" s="85" t="s">
        <v>17</v>
      </c>
      <c r="E11" s="86"/>
      <c r="F11" s="87">
        <v>2</v>
      </c>
      <c r="G11" s="88">
        <f t="shared" si="1"/>
        <v>0</v>
      </c>
    </row>
    <row r="12" spans="1:7" s="89" customFormat="1">
      <c r="A12" s="82" t="s">
        <v>443</v>
      </c>
      <c r="B12" s="83" t="s">
        <v>443</v>
      </c>
      <c r="C12" s="84" t="s">
        <v>44</v>
      </c>
      <c r="D12" s="85" t="s">
        <v>45</v>
      </c>
      <c r="E12" s="86"/>
      <c r="F12" s="87">
        <v>4</v>
      </c>
      <c r="G12" s="88">
        <f t="shared" si="1"/>
        <v>0</v>
      </c>
    </row>
    <row r="13" spans="1:7" s="63" customFormat="1">
      <c r="A13" s="82" t="s">
        <v>444</v>
      </c>
      <c r="B13" s="83" t="s">
        <v>444</v>
      </c>
      <c r="C13" s="64" t="s">
        <v>317</v>
      </c>
      <c r="D13" s="65" t="s">
        <v>318</v>
      </c>
      <c r="E13" s="49"/>
      <c r="F13" s="50">
        <v>1</v>
      </c>
      <c r="G13" s="51">
        <f t="shared" si="1"/>
        <v>0</v>
      </c>
    </row>
    <row r="14" spans="1:7" s="89" customFormat="1">
      <c r="A14" s="82" t="s">
        <v>445</v>
      </c>
      <c r="B14" s="83" t="s">
        <v>445</v>
      </c>
      <c r="C14" s="84" t="s">
        <v>47</v>
      </c>
      <c r="D14" s="85" t="s">
        <v>17</v>
      </c>
      <c r="E14" s="86"/>
      <c r="F14" s="87">
        <v>1</v>
      </c>
      <c r="G14" s="88">
        <f t="shared" si="1"/>
        <v>0</v>
      </c>
    </row>
    <row r="15" spans="1:7" s="89" customFormat="1">
      <c r="A15" s="82" t="s">
        <v>446</v>
      </c>
      <c r="B15" s="83" t="s">
        <v>446</v>
      </c>
      <c r="C15" s="84" t="s">
        <v>50</v>
      </c>
      <c r="D15" s="85" t="s">
        <v>17</v>
      </c>
      <c r="E15" s="86"/>
      <c r="F15" s="87">
        <v>1</v>
      </c>
      <c r="G15" s="88">
        <f t="shared" si="1"/>
        <v>0</v>
      </c>
    </row>
    <row r="16" spans="1:7" s="63" customFormat="1">
      <c r="A16" s="82" t="s">
        <v>447</v>
      </c>
      <c r="B16" s="83" t="s">
        <v>447</v>
      </c>
      <c r="C16" s="64" t="s">
        <v>51</v>
      </c>
      <c r="D16" s="65" t="s">
        <v>17</v>
      </c>
      <c r="E16" s="49"/>
      <c r="F16" s="50">
        <v>1</v>
      </c>
      <c r="G16" s="51">
        <f t="shared" si="1"/>
        <v>0</v>
      </c>
    </row>
    <row r="17" spans="1:7" s="63" customFormat="1" ht="16.5" thickBot="1">
      <c r="A17" s="53"/>
      <c r="B17" s="54"/>
      <c r="C17" s="80"/>
      <c r="D17" s="81"/>
      <c r="E17" s="57"/>
      <c r="F17" s="58"/>
      <c r="G17" s="59"/>
    </row>
    <row r="18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.42578125" style="66" bestFit="1" customWidth="1"/>
    <col min="3" max="3" width="59" style="66" bestFit="1" customWidth="1"/>
    <col min="4" max="4" width="9" style="66" bestFit="1" customWidth="1"/>
    <col min="5" max="5" width="11.85546875" style="67" bestFit="1" customWidth="1"/>
    <col min="6" max="6" width="7.85546875" style="68" bestFit="1" customWidth="1"/>
    <col min="7" max="7" width="10.7109375" style="67" bestFit="1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14</v>
      </c>
      <c r="B3" s="76"/>
      <c r="C3" s="77" t="s">
        <v>130</v>
      </c>
      <c r="D3" s="76"/>
      <c r="E3" s="76"/>
      <c r="F3" s="42"/>
      <c r="G3" s="43">
        <f>SUM(G4:G6)</f>
        <v>0</v>
      </c>
    </row>
    <row r="4" spans="1:7" s="89" customFormat="1">
      <c r="A4" s="82" t="s">
        <v>125</v>
      </c>
      <c r="B4" s="83" t="s">
        <v>125</v>
      </c>
      <c r="C4" s="84" t="s">
        <v>102</v>
      </c>
      <c r="D4" s="85" t="s">
        <v>17</v>
      </c>
      <c r="E4" s="86"/>
      <c r="F4" s="87">
        <v>1</v>
      </c>
      <c r="G4" s="88">
        <f t="shared" ref="G4:G5" si="0">F4*E4</f>
        <v>0</v>
      </c>
    </row>
    <row r="5" spans="1:7" s="89" customFormat="1">
      <c r="A5" s="82" t="s">
        <v>126</v>
      </c>
      <c r="B5" s="83" t="s">
        <v>126</v>
      </c>
      <c r="C5" s="84" t="s">
        <v>106</v>
      </c>
      <c r="D5" s="85" t="s">
        <v>17</v>
      </c>
      <c r="E5" s="86"/>
      <c r="F5" s="87">
        <v>1</v>
      </c>
      <c r="G5" s="88">
        <f t="shared" si="0"/>
        <v>0</v>
      </c>
    </row>
    <row r="6" spans="1:7" s="63" customFormat="1" ht="16.5" thickBot="1">
      <c r="A6" s="53"/>
      <c r="B6" s="54"/>
      <c r="C6" s="80"/>
      <c r="D6" s="81"/>
      <c r="E6" s="57"/>
      <c r="F6" s="58"/>
      <c r="G6" s="59"/>
    </row>
    <row r="7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4" sqref="E4"/>
    </sheetView>
  </sheetViews>
  <sheetFormatPr defaultColWidth="9.7109375" defaultRowHeight="15.75"/>
  <cols>
    <col min="1" max="1" width="8.140625" style="66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7.25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15</v>
      </c>
      <c r="B3" s="76"/>
      <c r="C3" s="77" t="s">
        <v>217</v>
      </c>
      <c r="D3" s="76"/>
      <c r="E3" s="76"/>
      <c r="F3" s="42"/>
      <c r="G3" s="43">
        <f>SUM(G4:G32)</f>
        <v>0</v>
      </c>
    </row>
    <row r="4" spans="1:7" s="63" customFormat="1" ht="63">
      <c r="A4" s="45" t="s">
        <v>128</v>
      </c>
      <c r="B4" s="46" t="s">
        <v>128</v>
      </c>
      <c r="C4" s="84" t="s">
        <v>307</v>
      </c>
      <c r="D4" s="65" t="s">
        <v>17</v>
      </c>
      <c r="E4" s="49"/>
      <c r="F4" s="50">
        <v>2</v>
      </c>
      <c r="G4" s="51">
        <f t="shared" ref="G4:G16" si="0">F4*E4</f>
        <v>0</v>
      </c>
    </row>
    <row r="5" spans="1:7" s="63" customFormat="1" ht="31.5">
      <c r="A5" s="45" t="s">
        <v>129</v>
      </c>
      <c r="B5" s="46" t="s">
        <v>129</v>
      </c>
      <c r="C5" s="64" t="s">
        <v>19</v>
      </c>
      <c r="D5" s="65" t="s">
        <v>17</v>
      </c>
      <c r="E5" s="49"/>
      <c r="F5" s="50">
        <f>F4</f>
        <v>2</v>
      </c>
      <c r="G5" s="51">
        <f t="shared" si="0"/>
        <v>0</v>
      </c>
    </row>
    <row r="6" spans="1:7" s="63" customFormat="1">
      <c r="A6" s="45" t="s">
        <v>143</v>
      </c>
      <c r="B6" s="46" t="s">
        <v>143</v>
      </c>
      <c r="C6" s="64" t="s">
        <v>21</v>
      </c>
      <c r="D6" s="65" t="s">
        <v>17</v>
      </c>
      <c r="E6" s="49"/>
      <c r="F6" s="50">
        <f>F4</f>
        <v>2</v>
      </c>
      <c r="G6" s="51">
        <f t="shared" si="0"/>
        <v>0</v>
      </c>
    </row>
    <row r="7" spans="1:7" s="63" customFormat="1">
      <c r="A7" s="45" t="s">
        <v>144</v>
      </c>
      <c r="B7" s="46" t="s">
        <v>144</v>
      </c>
      <c r="C7" s="84" t="s">
        <v>320</v>
      </c>
      <c r="D7" s="65" t="s">
        <v>17</v>
      </c>
      <c r="E7" s="49"/>
      <c r="F7" s="50">
        <v>1</v>
      </c>
      <c r="G7" s="51">
        <f t="shared" si="0"/>
        <v>0</v>
      </c>
    </row>
    <row r="8" spans="1:7" s="63" customFormat="1">
      <c r="A8" s="45" t="s">
        <v>145</v>
      </c>
      <c r="B8" s="46" t="s">
        <v>145</v>
      </c>
      <c r="C8" s="64" t="s">
        <v>23</v>
      </c>
      <c r="D8" s="65" t="s">
        <v>17</v>
      </c>
      <c r="E8" s="49"/>
      <c r="F8" s="50">
        <f>F4</f>
        <v>2</v>
      </c>
      <c r="G8" s="51">
        <f t="shared" si="0"/>
        <v>0</v>
      </c>
    </row>
    <row r="9" spans="1:7" s="63" customFormat="1" ht="31.5">
      <c r="A9" s="45" t="s">
        <v>448</v>
      </c>
      <c r="B9" s="46" t="s">
        <v>448</v>
      </c>
      <c r="C9" s="64" t="s">
        <v>325</v>
      </c>
      <c r="D9" s="65" t="s">
        <v>17</v>
      </c>
      <c r="E9" s="49"/>
      <c r="F9" s="50">
        <v>1</v>
      </c>
      <c r="G9" s="51">
        <f t="shared" si="0"/>
        <v>0</v>
      </c>
    </row>
    <row r="10" spans="1:7" s="63" customFormat="1">
      <c r="A10" s="45" t="s">
        <v>449</v>
      </c>
      <c r="B10" s="46" t="s">
        <v>449</v>
      </c>
      <c r="C10" s="64" t="s">
        <v>25</v>
      </c>
      <c r="D10" s="65" t="s">
        <v>26</v>
      </c>
      <c r="E10" s="49"/>
      <c r="F10" s="50">
        <v>40</v>
      </c>
      <c r="G10" s="51">
        <f t="shared" si="0"/>
        <v>0</v>
      </c>
    </row>
    <row r="11" spans="1:7" s="63" customFormat="1">
      <c r="A11" s="45" t="s">
        <v>450</v>
      </c>
      <c r="B11" s="46" t="s">
        <v>450</v>
      </c>
      <c r="C11" s="64" t="s">
        <v>28</v>
      </c>
      <c r="D11" s="65" t="s">
        <v>26</v>
      </c>
      <c r="E11" s="49"/>
      <c r="F11" s="50">
        <v>40</v>
      </c>
      <c r="G11" s="51">
        <f t="shared" si="0"/>
        <v>0</v>
      </c>
    </row>
    <row r="12" spans="1:7" s="63" customFormat="1">
      <c r="A12" s="45" t="s">
        <v>451</v>
      </c>
      <c r="B12" s="46" t="s">
        <v>451</v>
      </c>
      <c r="C12" s="64" t="s">
        <v>30</v>
      </c>
      <c r="D12" s="65" t="s">
        <v>26</v>
      </c>
      <c r="E12" s="49"/>
      <c r="F12" s="50">
        <v>60</v>
      </c>
      <c r="G12" s="51">
        <f t="shared" si="0"/>
        <v>0</v>
      </c>
    </row>
    <row r="13" spans="1:7" s="63" customFormat="1">
      <c r="A13" s="45" t="s">
        <v>452</v>
      </c>
      <c r="B13" s="46" t="s">
        <v>452</v>
      </c>
      <c r="C13" s="64" t="s">
        <v>326</v>
      </c>
      <c r="D13" s="65" t="s">
        <v>26</v>
      </c>
      <c r="E13" s="49"/>
      <c r="F13" s="50">
        <v>60</v>
      </c>
      <c r="G13" s="51">
        <f t="shared" si="0"/>
        <v>0</v>
      </c>
    </row>
    <row r="14" spans="1:7" s="63" customFormat="1" ht="31.5">
      <c r="A14" s="45" t="s">
        <v>453</v>
      </c>
      <c r="B14" s="46" t="s">
        <v>453</v>
      </c>
      <c r="C14" s="64" t="s">
        <v>34</v>
      </c>
      <c r="D14" s="65" t="s">
        <v>17</v>
      </c>
      <c r="E14" s="49"/>
      <c r="F14" s="50">
        <v>2</v>
      </c>
      <c r="G14" s="51">
        <f t="shared" si="0"/>
        <v>0</v>
      </c>
    </row>
    <row r="15" spans="1:7" s="63" customFormat="1">
      <c r="A15" s="45" t="s">
        <v>454</v>
      </c>
      <c r="B15" s="46" t="s">
        <v>454</v>
      </c>
      <c r="C15" s="64" t="s">
        <v>554</v>
      </c>
      <c r="D15" s="65" t="s">
        <v>17</v>
      </c>
      <c r="E15" s="49"/>
      <c r="F15" s="50">
        <v>2</v>
      </c>
      <c r="G15" s="51">
        <f t="shared" si="0"/>
        <v>0</v>
      </c>
    </row>
    <row r="16" spans="1:7" s="63" customFormat="1">
      <c r="A16" s="45" t="s">
        <v>455</v>
      </c>
      <c r="B16" s="46" t="s">
        <v>455</v>
      </c>
      <c r="C16" s="64" t="s">
        <v>38</v>
      </c>
      <c r="D16" s="65" t="s">
        <v>17</v>
      </c>
      <c r="E16" s="49"/>
      <c r="F16" s="50">
        <v>1</v>
      </c>
      <c r="G16" s="51">
        <f t="shared" si="0"/>
        <v>0</v>
      </c>
    </row>
    <row r="17" spans="1:7" s="63" customFormat="1">
      <c r="A17" s="45" t="s">
        <v>456</v>
      </c>
      <c r="B17" s="46" t="s">
        <v>456</v>
      </c>
      <c r="C17" s="64"/>
      <c r="D17" s="65"/>
      <c r="E17" s="49"/>
      <c r="F17" s="50"/>
      <c r="G17" s="51"/>
    </row>
    <row r="18" spans="1:7" s="63" customFormat="1">
      <c r="A18" s="45" t="s">
        <v>457</v>
      </c>
      <c r="B18" s="46" t="s">
        <v>457</v>
      </c>
      <c r="C18" s="64" t="s">
        <v>39</v>
      </c>
      <c r="D18" s="65" t="s">
        <v>26</v>
      </c>
      <c r="E18" s="49"/>
      <c r="F18" s="50">
        <f>F10+F11+F12</f>
        <v>140</v>
      </c>
      <c r="G18" s="51">
        <f t="shared" ref="G18:G31" si="1">F18*E18</f>
        <v>0</v>
      </c>
    </row>
    <row r="19" spans="1:7" s="63" customFormat="1">
      <c r="A19" s="45" t="s">
        <v>458</v>
      </c>
      <c r="B19" s="46" t="s">
        <v>458</v>
      </c>
      <c r="C19" s="64" t="s">
        <v>40</v>
      </c>
      <c r="D19" s="65" t="s">
        <v>26</v>
      </c>
      <c r="E19" s="49"/>
      <c r="F19" s="50">
        <f>F13</f>
        <v>60</v>
      </c>
      <c r="G19" s="51">
        <f t="shared" si="1"/>
        <v>0</v>
      </c>
    </row>
    <row r="20" spans="1:7" s="63" customFormat="1">
      <c r="A20" s="45" t="s">
        <v>459</v>
      </c>
      <c r="B20" s="46" t="s">
        <v>459</v>
      </c>
      <c r="C20" s="64" t="s">
        <v>41</v>
      </c>
      <c r="D20" s="65" t="s">
        <v>17</v>
      </c>
      <c r="E20" s="49"/>
      <c r="F20" s="50">
        <f>F4</f>
        <v>2</v>
      </c>
      <c r="G20" s="51">
        <f t="shared" si="1"/>
        <v>0</v>
      </c>
    </row>
    <row r="21" spans="1:7" s="63" customFormat="1">
      <c r="A21" s="45" t="s">
        <v>460</v>
      </c>
      <c r="B21" s="46" t="s">
        <v>460</v>
      </c>
      <c r="C21" s="64" t="s">
        <v>93</v>
      </c>
      <c r="D21" s="65" t="s">
        <v>17</v>
      </c>
      <c r="E21" s="49"/>
      <c r="F21" s="50">
        <v>1</v>
      </c>
      <c r="G21" s="51">
        <f t="shared" si="1"/>
        <v>0</v>
      </c>
    </row>
    <row r="22" spans="1:7" s="63" customFormat="1">
      <c r="A22" s="45" t="s">
        <v>461</v>
      </c>
      <c r="B22" s="46" t="s">
        <v>461</v>
      </c>
      <c r="C22" s="64" t="s">
        <v>42</v>
      </c>
      <c r="D22" s="65" t="s">
        <v>17</v>
      </c>
      <c r="E22" s="49"/>
      <c r="F22" s="50">
        <f>F8</f>
        <v>2</v>
      </c>
      <c r="G22" s="51">
        <f t="shared" si="1"/>
        <v>0</v>
      </c>
    </row>
    <row r="23" spans="1:7" s="63" customFormat="1">
      <c r="A23" s="45" t="s">
        <v>462</v>
      </c>
      <c r="B23" s="46" t="s">
        <v>462</v>
      </c>
      <c r="C23" s="64" t="s">
        <v>43</v>
      </c>
      <c r="D23" s="65" t="s">
        <v>17</v>
      </c>
      <c r="E23" s="49"/>
      <c r="F23" s="50">
        <f>F9</f>
        <v>1</v>
      </c>
      <c r="G23" s="51">
        <f t="shared" si="1"/>
        <v>0</v>
      </c>
    </row>
    <row r="24" spans="1:7" s="63" customFormat="1">
      <c r="A24" s="45" t="s">
        <v>463</v>
      </c>
      <c r="B24" s="46" t="s">
        <v>463</v>
      </c>
      <c r="C24" s="64" t="s">
        <v>44</v>
      </c>
      <c r="D24" s="65" t="s">
        <v>45</v>
      </c>
      <c r="E24" s="49"/>
      <c r="F24" s="50">
        <v>10</v>
      </c>
      <c r="G24" s="51">
        <f t="shared" si="1"/>
        <v>0</v>
      </c>
    </row>
    <row r="25" spans="1:7" s="63" customFormat="1">
      <c r="A25" s="45" t="s">
        <v>464</v>
      </c>
      <c r="B25" s="46" t="s">
        <v>464</v>
      </c>
      <c r="C25" s="64" t="s">
        <v>46</v>
      </c>
      <c r="D25" s="65" t="s">
        <v>17</v>
      </c>
      <c r="E25" s="49"/>
      <c r="F25" s="50">
        <v>1</v>
      </c>
      <c r="G25" s="51">
        <f t="shared" si="1"/>
        <v>0</v>
      </c>
    </row>
    <row r="26" spans="1:7" s="63" customFormat="1">
      <c r="A26" s="45" t="s">
        <v>465</v>
      </c>
      <c r="B26" s="46" t="s">
        <v>465</v>
      </c>
      <c r="C26" s="64" t="s">
        <v>317</v>
      </c>
      <c r="D26" s="65" t="s">
        <v>318</v>
      </c>
      <c r="E26" s="49"/>
      <c r="F26" s="50">
        <v>1</v>
      </c>
      <c r="G26" s="51">
        <f>F26*E26</f>
        <v>0</v>
      </c>
    </row>
    <row r="27" spans="1:7" s="63" customFormat="1">
      <c r="A27" s="45" t="s">
        <v>466</v>
      </c>
      <c r="B27" s="46" t="s">
        <v>466</v>
      </c>
      <c r="C27" s="64" t="s">
        <v>47</v>
      </c>
      <c r="D27" s="65" t="s">
        <v>17</v>
      </c>
      <c r="E27" s="49"/>
      <c r="F27" s="50">
        <v>1</v>
      </c>
      <c r="G27" s="51">
        <f t="shared" si="1"/>
        <v>0</v>
      </c>
    </row>
    <row r="28" spans="1:7" s="63" customFormat="1">
      <c r="A28" s="45" t="s">
        <v>467</v>
      </c>
      <c r="B28" s="46" t="s">
        <v>467</v>
      </c>
      <c r="C28" s="64" t="s">
        <v>48</v>
      </c>
      <c r="D28" s="65" t="s">
        <v>17</v>
      </c>
      <c r="E28" s="49"/>
      <c r="F28" s="50">
        <f>F14</f>
        <v>2</v>
      </c>
      <c r="G28" s="51">
        <f t="shared" si="1"/>
        <v>0</v>
      </c>
    </row>
    <row r="29" spans="1:7" s="63" customFormat="1">
      <c r="A29" s="45" t="s">
        <v>468</v>
      </c>
      <c r="B29" s="46" t="s">
        <v>468</v>
      </c>
      <c r="C29" s="64" t="s">
        <v>49</v>
      </c>
      <c r="D29" s="65" t="s">
        <v>17</v>
      </c>
      <c r="E29" s="49"/>
      <c r="F29" s="50">
        <f>F15</f>
        <v>2</v>
      </c>
      <c r="G29" s="51">
        <f t="shared" si="1"/>
        <v>0</v>
      </c>
    </row>
    <row r="30" spans="1:7" s="63" customFormat="1">
      <c r="A30" s="45" t="s">
        <v>469</v>
      </c>
      <c r="B30" s="46" t="s">
        <v>469</v>
      </c>
      <c r="C30" s="64" t="s">
        <v>50</v>
      </c>
      <c r="D30" s="65" t="s">
        <v>17</v>
      </c>
      <c r="E30" s="49"/>
      <c r="F30" s="50">
        <v>1</v>
      </c>
      <c r="G30" s="51">
        <f t="shared" si="1"/>
        <v>0</v>
      </c>
    </row>
    <row r="31" spans="1:7" s="63" customFormat="1">
      <c r="A31" s="45" t="s">
        <v>470</v>
      </c>
      <c r="B31" s="46" t="s">
        <v>470</v>
      </c>
      <c r="C31" s="64" t="s">
        <v>51</v>
      </c>
      <c r="D31" s="65" t="s">
        <v>17</v>
      </c>
      <c r="E31" s="49"/>
      <c r="F31" s="50">
        <v>1</v>
      </c>
      <c r="G31" s="51">
        <f t="shared" si="1"/>
        <v>0</v>
      </c>
    </row>
    <row r="32" spans="1:7" s="63" customFormat="1" ht="16.5" thickBot="1">
      <c r="A32" s="53"/>
      <c r="B32" s="54"/>
      <c r="C32" s="80"/>
      <c r="D32" s="81"/>
      <c r="E32" s="57"/>
      <c r="F32" s="58"/>
      <c r="G32" s="59"/>
    </row>
  </sheetData>
  <phoneticPr fontId="17" type="noConversion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24" bestFit="1" customWidth="1"/>
    <col min="2" max="2" width="9.42578125" style="24" bestFit="1" customWidth="1"/>
    <col min="3" max="3" width="59" style="24" bestFit="1" customWidth="1"/>
    <col min="4" max="4" width="9" style="24" bestFit="1" customWidth="1"/>
    <col min="5" max="5" width="11.85546875" style="25" bestFit="1" customWidth="1"/>
    <col min="6" max="6" width="7.85546875" style="26" bestFit="1" customWidth="1"/>
    <col min="7" max="7" width="10.7109375" style="25" bestFit="1" customWidth="1"/>
    <col min="8" max="16384" width="9.7109375" style="24"/>
  </cols>
  <sheetData>
    <row r="1" spans="1:7" ht="31.5">
      <c r="A1" s="27" t="s">
        <v>9</v>
      </c>
      <c r="B1" s="28" t="s">
        <v>10</v>
      </c>
      <c r="C1" s="29" t="s">
        <v>11</v>
      </c>
      <c r="D1" s="28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>
      <c r="A2" s="33"/>
      <c r="B2" s="34"/>
      <c r="C2" s="35"/>
      <c r="D2" s="34"/>
      <c r="E2" s="36"/>
      <c r="F2" s="37"/>
      <c r="G2" s="38"/>
    </row>
    <row r="3" spans="1:7" s="44" customFormat="1" ht="16.5" thickBot="1">
      <c r="A3" s="39">
        <v>16</v>
      </c>
      <c r="B3" s="40"/>
      <c r="C3" s="41" t="s">
        <v>101</v>
      </c>
      <c r="D3" s="40"/>
      <c r="E3" s="40"/>
      <c r="F3" s="42"/>
      <c r="G3" s="43">
        <f>SUM(G4:G6)</f>
        <v>0</v>
      </c>
    </row>
    <row r="4" spans="1:7" s="89" customFormat="1">
      <c r="A4" s="82" t="s">
        <v>131</v>
      </c>
      <c r="B4" s="83" t="s">
        <v>131</v>
      </c>
      <c r="C4" s="84" t="s">
        <v>102</v>
      </c>
      <c r="D4" s="85" t="s">
        <v>17</v>
      </c>
      <c r="E4" s="86"/>
      <c r="F4" s="87">
        <v>1</v>
      </c>
      <c r="G4" s="88">
        <f t="shared" ref="G4:G5" si="0">F4*E4</f>
        <v>0</v>
      </c>
    </row>
    <row r="5" spans="1:7" s="89" customFormat="1">
      <c r="A5" s="82" t="s">
        <v>132</v>
      </c>
      <c r="B5" s="83" t="s">
        <v>132</v>
      </c>
      <c r="C5" s="84" t="s">
        <v>106</v>
      </c>
      <c r="D5" s="85" t="s">
        <v>17</v>
      </c>
      <c r="E5" s="86"/>
      <c r="F5" s="87">
        <v>1</v>
      </c>
      <c r="G5" s="88">
        <f t="shared" si="0"/>
        <v>0</v>
      </c>
    </row>
    <row r="6" spans="1:7" s="44" customFormat="1" ht="16.5" thickBot="1">
      <c r="A6" s="53"/>
      <c r="B6" s="54"/>
      <c r="C6" s="55"/>
      <c r="D6" s="56"/>
      <c r="E6" s="57"/>
      <c r="F6" s="58"/>
      <c r="G6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4" sqref="E4"/>
    </sheetView>
  </sheetViews>
  <sheetFormatPr defaultColWidth="9.7109375" defaultRowHeight="15.75"/>
  <cols>
    <col min="1" max="1" width="8.140625" style="66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7.25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17</v>
      </c>
      <c r="B3" s="76"/>
      <c r="C3" s="77" t="s">
        <v>237</v>
      </c>
      <c r="D3" s="76"/>
      <c r="E3" s="76"/>
      <c r="F3" s="42"/>
      <c r="G3" s="43">
        <f>SUM(G4:G30)</f>
        <v>0</v>
      </c>
    </row>
    <row r="4" spans="1:7" s="63" customFormat="1" ht="63">
      <c r="A4" s="45" t="s">
        <v>471</v>
      </c>
      <c r="B4" s="46" t="s">
        <v>471</v>
      </c>
      <c r="C4" s="84" t="s">
        <v>307</v>
      </c>
      <c r="D4" s="65" t="s">
        <v>17</v>
      </c>
      <c r="E4" s="49"/>
      <c r="F4" s="50">
        <v>1</v>
      </c>
      <c r="G4" s="51">
        <f t="shared" ref="G4:G15" si="0">F4*E4</f>
        <v>0</v>
      </c>
    </row>
    <row r="5" spans="1:7" s="63" customFormat="1" ht="31.5">
      <c r="A5" s="45" t="s">
        <v>472</v>
      </c>
      <c r="B5" s="46" t="s">
        <v>472</v>
      </c>
      <c r="C5" s="64" t="s">
        <v>19</v>
      </c>
      <c r="D5" s="65" t="s">
        <v>17</v>
      </c>
      <c r="E5" s="49"/>
      <c r="F5" s="50">
        <f>F4</f>
        <v>1</v>
      </c>
      <c r="G5" s="51">
        <f t="shared" si="0"/>
        <v>0</v>
      </c>
    </row>
    <row r="6" spans="1:7" s="63" customFormat="1">
      <c r="A6" s="45" t="s">
        <v>473</v>
      </c>
      <c r="B6" s="46" t="s">
        <v>473</v>
      </c>
      <c r="C6" s="64" t="s">
        <v>21</v>
      </c>
      <c r="D6" s="65" t="s">
        <v>17</v>
      </c>
      <c r="E6" s="49"/>
      <c r="F6" s="50">
        <f>F4</f>
        <v>1</v>
      </c>
      <c r="G6" s="51">
        <f t="shared" si="0"/>
        <v>0</v>
      </c>
    </row>
    <row r="7" spans="1:7" s="63" customFormat="1">
      <c r="A7" s="45" t="s">
        <v>474</v>
      </c>
      <c r="B7" s="46" t="s">
        <v>474</v>
      </c>
      <c r="C7" s="64" t="s">
        <v>23</v>
      </c>
      <c r="D7" s="65" t="s">
        <v>17</v>
      </c>
      <c r="E7" s="49"/>
      <c r="F7" s="50">
        <f>F4</f>
        <v>1</v>
      </c>
      <c r="G7" s="51">
        <f t="shared" si="0"/>
        <v>0</v>
      </c>
    </row>
    <row r="8" spans="1:7" s="63" customFormat="1" ht="31.5">
      <c r="A8" s="45" t="s">
        <v>475</v>
      </c>
      <c r="B8" s="46" t="s">
        <v>475</v>
      </c>
      <c r="C8" s="84" t="s">
        <v>324</v>
      </c>
      <c r="D8" s="65" t="s">
        <v>17</v>
      </c>
      <c r="E8" s="49"/>
      <c r="F8" s="50">
        <v>1</v>
      </c>
      <c r="G8" s="51">
        <f t="shared" si="0"/>
        <v>0</v>
      </c>
    </row>
    <row r="9" spans="1:7" s="63" customFormat="1">
      <c r="A9" s="45" t="s">
        <v>476</v>
      </c>
      <c r="B9" s="46" t="s">
        <v>476</v>
      </c>
      <c r="C9" s="64" t="s">
        <v>25</v>
      </c>
      <c r="D9" s="65" t="s">
        <v>26</v>
      </c>
      <c r="E9" s="49"/>
      <c r="F9" s="50">
        <v>40</v>
      </c>
      <c r="G9" s="51">
        <f t="shared" si="0"/>
        <v>0</v>
      </c>
    </row>
    <row r="10" spans="1:7" s="63" customFormat="1">
      <c r="A10" s="45" t="s">
        <v>477</v>
      </c>
      <c r="B10" s="46" t="s">
        <v>477</v>
      </c>
      <c r="C10" s="64" t="s">
        <v>28</v>
      </c>
      <c r="D10" s="65" t="s">
        <v>26</v>
      </c>
      <c r="E10" s="49"/>
      <c r="F10" s="50">
        <v>40</v>
      </c>
      <c r="G10" s="51">
        <f t="shared" si="0"/>
        <v>0</v>
      </c>
    </row>
    <row r="11" spans="1:7" s="63" customFormat="1">
      <c r="A11" s="45" t="s">
        <v>478</v>
      </c>
      <c r="B11" s="46" t="s">
        <v>478</v>
      </c>
      <c r="C11" s="64" t="s">
        <v>30</v>
      </c>
      <c r="D11" s="65" t="s">
        <v>26</v>
      </c>
      <c r="E11" s="49"/>
      <c r="F11" s="50">
        <v>60</v>
      </c>
      <c r="G11" s="51">
        <f t="shared" si="0"/>
        <v>0</v>
      </c>
    </row>
    <row r="12" spans="1:7" s="63" customFormat="1">
      <c r="A12" s="45" t="s">
        <v>479</v>
      </c>
      <c r="B12" s="46" t="s">
        <v>479</v>
      </c>
      <c r="C12" s="64" t="s">
        <v>32</v>
      </c>
      <c r="D12" s="65" t="s">
        <v>26</v>
      </c>
      <c r="E12" s="49"/>
      <c r="F12" s="50">
        <v>60</v>
      </c>
      <c r="G12" s="51">
        <f t="shared" si="0"/>
        <v>0</v>
      </c>
    </row>
    <row r="13" spans="1:7" s="63" customFormat="1" ht="31.5">
      <c r="A13" s="45" t="s">
        <v>480</v>
      </c>
      <c r="B13" s="46" t="s">
        <v>480</v>
      </c>
      <c r="C13" s="64" t="s">
        <v>34</v>
      </c>
      <c r="D13" s="65" t="s">
        <v>17</v>
      </c>
      <c r="E13" s="49"/>
      <c r="F13" s="50">
        <v>2</v>
      </c>
      <c r="G13" s="51">
        <f t="shared" si="0"/>
        <v>0</v>
      </c>
    </row>
    <row r="14" spans="1:7" s="63" customFormat="1">
      <c r="A14" s="45" t="s">
        <v>481</v>
      </c>
      <c r="B14" s="46" t="s">
        <v>481</v>
      </c>
      <c r="C14" s="64" t="s">
        <v>36</v>
      </c>
      <c r="D14" s="65" t="s">
        <v>17</v>
      </c>
      <c r="E14" s="49"/>
      <c r="F14" s="50">
        <v>2</v>
      </c>
      <c r="G14" s="51">
        <f t="shared" si="0"/>
        <v>0</v>
      </c>
    </row>
    <row r="15" spans="1:7" s="63" customFormat="1">
      <c r="A15" s="45" t="s">
        <v>482</v>
      </c>
      <c r="B15" s="46" t="s">
        <v>482</v>
      </c>
      <c r="C15" s="64" t="s">
        <v>38</v>
      </c>
      <c r="D15" s="65" t="s">
        <v>17</v>
      </c>
      <c r="E15" s="49"/>
      <c r="F15" s="50">
        <v>1</v>
      </c>
      <c r="G15" s="51">
        <f t="shared" si="0"/>
        <v>0</v>
      </c>
    </row>
    <row r="16" spans="1:7" s="63" customFormat="1">
      <c r="A16" s="45" t="s">
        <v>483</v>
      </c>
      <c r="B16" s="46" t="s">
        <v>483</v>
      </c>
      <c r="C16" s="64"/>
      <c r="D16" s="65"/>
      <c r="E16" s="49"/>
      <c r="F16" s="50"/>
      <c r="G16" s="51"/>
    </row>
    <row r="17" spans="1:7" s="63" customFormat="1">
      <c r="A17" s="45" t="s">
        <v>484</v>
      </c>
      <c r="B17" s="46" t="s">
        <v>484</v>
      </c>
      <c r="C17" s="64" t="s">
        <v>39</v>
      </c>
      <c r="D17" s="65" t="s">
        <v>26</v>
      </c>
      <c r="E17" s="49"/>
      <c r="F17" s="50">
        <f>F9+F10+F11</f>
        <v>140</v>
      </c>
      <c r="G17" s="51">
        <f t="shared" ref="G17:G29" si="1">F17*E17</f>
        <v>0</v>
      </c>
    </row>
    <row r="18" spans="1:7" s="63" customFormat="1">
      <c r="A18" s="45" t="s">
        <v>485</v>
      </c>
      <c r="B18" s="46" t="s">
        <v>485</v>
      </c>
      <c r="C18" s="64" t="s">
        <v>40</v>
      </c>
      <c r="D18" s="65" t="s">
        <v>26</v>
      </c>
      <c r="E18" s="49"/>
      <c r="F18" s="50">
        <f>F12</f>
        <v>60</v>
      </c>
      <c r="G18" s="51">
        <f t="shared" si="1"/>
        <v>0</v>
      </c>
    </row>
    <row r="19" spans="1:7" s="63" customFormat="1">
      <c r="A19" s="45" t="s">
        <v>486</v>
      </c>
      <c r="B19" s="46" t="s">
        <v>486</v>
      </c>
      <c r="C19" s="64" t="s">
        <v>41</v>
      </c>
      <c r="D19" s="65" t="s">
        <v>17</v>
      </c>
      <c r="E19" s="49"/>
      <c r="F19" s="50">
        <f>F4</f>
        <v>1</v>
      </c>
      <c r="G19" s="51">
        <f t="shared" si="1"/>
        <v>0</v>
      </c>
    </row>
    <row r="20" spans="1:7" s="63" customFormat="1">
      <c r="A20" s="45" t="s">
        <v>487</v>
      </c>
      <c r="B20" s="46" t="s">
        <v>487</v>
      </c>
      <c r="C20" s="64" t="s">
        <v>42</v>
      </c>
      <c r="D20" s="65" t="s">
        <v>17</v>
      </c>
      <c r="E20" s="49"/>
      <c r="F20" s="50">
        <f>F7</f>
        <v>1</v>
      </c>
      <c r="G20" s="51">
        <f t="shared" si="1"/>
        <v>0</v>
      </c>
    </row>
    <row r="21" spans="1:7" s="63" customFormat="1">
      <c r="A21" s="45" t="s">
        <v>488</v>
      </c>
      <c r="B21" s="46" t="s">
        <v>488</v>
      </c>
      <c r="C21" s="64" t="s">
        <v>43</v>
      </c>
      <c r="D21" s="65" t="s">
        <v>17</v>
      </c>
      <c r="E21" s="49"/>
      <c r="F21" s="50">
        <f>F8</f>
        <v>1</v>
      </c>
      <c r="G21" s="51">
        <f t="shared" si="1"/>
        <v>0</v>
      </c>
    </row>
    <row r="22" spans="1:7" s="63" customFormat="1">
      <c r="A22" s="45" t="s">
        <v>489</v>
      </c>
      <c r="B22" s="46" t="s">
        <v>489</v>
      </c>
      <c r="C22" s="64" t="s">
        <v>44</v>
      </c>
      <c r="D22" s="65" t="s">
        <v>45</v>
      </c>
      <c r="E22" s="49"/>
      <c r="F22" s="50">
        <v>2</v>
      </c>
      <c r="G22" s="51">
        <f t="shared" si="1"/>
        <v>0</v>
      </c>
    </row>
    <row r="23" spans="1:7" s="63" customFormat="1">
      <c r="A23" s="45" t="s">
        <v>490</v>
      </c>
      <c r="B23" s="46" t="s">
        <v>490</v>
      </c>
      <c r="C23" s="64" t="s">
        <v>46</v>
      </c>
      <c r="D23" s="65" t="s">
        <v>17</v>
      </c>
      <c r="E23" s="49"/>
      <c r="F23" s="50">
        <v>1</v>
      </c>
      <c r="G23" s="51">
        <f t="shared" si="1"/>
        <v>0</v>
      </c>
    </row>
    <row r="24" spans="1:7" s="63" customFormat="1">
      <c r="A24" s="45" t="s">
        <v>491</v>
      </c>
      <c r="B24" s="46" t="s">
        <v>491</v>
      </c>
      <c r="C24" s="64" t="s">
        <v>47</v>
      </c>
      <c r="D24" s="65" t="s">
        <v>17</v>
      </c>
      <c r="E24" s="49"/>
      <c r="F24" s="50">
        <v>1</v>
      </c>
      <c r="G24" s="51">
        <f t="shared" si="1"/>
        <v>0</v>
      </c>
    </row>
    <row r="25" spans="1:7" s="63" customFormat="1">
      <c r="A25" s="45" t="s">
        <v>492</v>
      </c>
      <c r="B25" s="46" t="s">
        <v>492</v>
      </c>
      <c r="C25" s="64" t="s">
        <v>317</v>
      </c>
      <c r="D25" s="65" t="s">
        <v>318</v>
      </c>
      <c r="E25" s="49"/>
      <c r="F25" s="50">
        <v>1</v>
      </c>
      <c r="G25" s="51">
        <f>F25*E25</f>
        <v>0</v>
      </c>
    </row>
    <row r="26" spans="1:7" s="63" customFormat="1">
      <c r="A26" s="45" t="s">
        <v>493</v>
      </c>
      <c r="B26" s="46" t="s">
        <v>493</v>
      </c>
      <c r="C26" s="64" t="s">
        <v>48</v>
      </c>
      <c r="D26" s="65" t="s">
        <v>17</v>
      </c>
      <c r="E26" s="49"/>
      <c r="F26" s="50">
        <f>F13</f>
        <v>2</v>
      </c>
      <c r="G26" s="51">
        <f t="shared" si="1"/>
        <v>0</v>
      </c>
    </row>
    <row r="27" spans="1:7" s="63" customFormat="1">
      <c r="A27" s="45" t="s">
        <v>494</v>
      </c>
      <c r="B27" s="46" t="s">
        <v>494</v>
      </c>
      <c r="C27" s="64" t="s">
        <v>49</v>
      </c>
      <c r="D27" s="65" t="s">
        <v>17</v>
      </c>
      <c r="E27" s="49"/>
      <c r="F27" s="50">
        <f>F14</f>
        <v>2</v>
      </c>
      <c r="G27" s="51">
        <f t="shared" si="1"/>
        <v>0</v>
      </c>
    </row>
    <row r="28" spans="1:7" s="63" customFormat="1">
      <c r="A28" s="45" t="s">
        <v>495</v>
      </c>
      <c r="B28" s="46" t="s">
        <v>495</v>
      </c>
      <c r="C28" s="64" t="s">
        <v>50</v>
      </c>
      <c r="D28" s="65" t="s">
        <v>17</v>
      </c>
      <c r="E28" s="49"/>
      <c r="F28" s="50">
        <v>1</v>
      </c>
      <c r="G28" s="51">
        <f t="shared" si="1"/>
        <v>0</v>
      </c>
    </row>
    <row r="29" spans="1:7" s="63" customFormat="1">
      <c r="A29" s="45" t="s">
        <v>496</v>
      </c>
      <c r="B29" s="46" t="s">
        <v>496</v>
      </c>
      <c r="C29" s="64" t="s">
        <v>51</v>
      </c>
      <c r="D29" s="65" t="s">
        <v>17</v>
      </c>
      <c r="E29" s="49"/>
      <c r="F29" s="50">
        <v>1</v>
      </c>
      <c r="G29" s="51">
        <f t="shared" si="1"/>
        <v>0</v>
      </c>
    </row>
    <row r="30" spans="1:7" s="63" customFormat="1" ht="16.5" thickBot="1">
      <c r="A30" s="53"/>
      <c r="B30" s="54"/>
      <c r="C30" s="80"/>
      <c r="D30" s="81"/>
      <c r="E30" s="57"/>
      <c r="F30" s="58"/>
      <c r="G30" s="59"/>
    </row>
  </sheetData>
  <phoneticPr fontId="17" type="noConversion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4" sqref="E4"/>
    </sheetView>
  </sheetViews>
  <sheetFormatPr defaultColWidth="9.7109375" defaultRowHeight="15.75"/>
  <cols>
    <col min="1" max="1" width="8.140625" style="66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7.25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18</v>
      </c>
      <c r="B3" s="76"/>
      <c r="C3" s="77" t="s">
        <v>258</v>
      </c>
      <c r="D3" s="76"/>
      <c r="E3" s="76"/>
      <c r="F3" s="42"/>
      <c r="G3" s="43">
        <f>SUM(G4:G32)</f>
        <v>0</v>
      </c>
    </row>
    <row r="4" spans="1:7" s="63" customFormat="1" ht="63">
      <c r="A4" s="45" t="s">
        <v>135</v>
      </c>
      <c r="B4" s="46" t="s">
        <v>135</v>
      </c>
      <c r="C4" s="84" t="s">
        <v>307</v>
      </c>
      <c r="D4" s="65" t="s">
        <v>17</v>
      </c>
      <c r="E4" s="49"/>
      <c r="F4" s="50">
        <v>1</v>
      </c>
      <c r="G4" s="51">
        <f t="shared" ref="G4:G16" si="0">F4*E4</f>
        <v>0</v>
      </c>
    </row>
    <row r="5" spans="1:7" s="63" customFormat="1" ht="31.5">
      <c r="A5" s="45" t="s">
        <v>136</v>
      </c>
      <c r="B5" s="46" t="s">
        <v>136</v>
      </c>
      <c r="C5" s="64" t="s">
        <v>19</v>
      </c>
      <c r="D5" s="65" t="s">
        <v>17</v>
      </c>
      <c r="E5" s="49"/>
      <c r="F5" s="50">
        <f>F4</f>
        <v>1</v>
      </c>
      <c r="G5" s="51">
        <f t="shared" si="0"/>
        <v>0</v>
      </c>
    </row>
    <row r="6" spans="1:7" s="63" customFormat="1">
      <c r="A6" s="45" t="s">
        <v>146</v>
      </c>
      <c r="B6" s="46" t="s">
        <v>146</v>
      </c>
      <c r="C6" s="64" t="s">
        <v>21</v>
      </c>
      <c r="D6" s="65" t="s">
        <v>17</v>
      </c>
      <c r="E6" s="49"/>
      <c r="F6" s="50">
        <f>F4</f>
        <v>1</v>
      </c>
      <c r="G6" s="51">
        <f t="shared" si="0"/>
        <v>0</v>
      </c>
    </row>
    <row r="7" spans="1:7" s="63" customFormat="1">
      <c r="A7" s="45" t="s">
        <v>147</v>
      </c>
      <c r="B7" s="46" t="s">
        <v>147</v>
      </c>
      <c r="C7" s="84" t="s">
        <v>320</v>
      </c>
      <c r="D7" s="65" t="s">
        <v>17</v>
      </c>
      <c r="E7" s="49"/>
      <c r="F7" s="50">
        <v>1</v>
      </c>
      <c r="G7" s="51">
        <f t="shared" si="0"/>
        <v>0</v>
      </c>
    </row>
    <row r="8" spans="1:7" s="63" customFormat="1">
      <c r="A8" s="45" t="s">
        <v>497</v>
      </c>
      <c r="B8" s="46" t="s">
        <v>497</v>
      </c>
      <c r="C8" s="64" t="s">
        <v>23</v>
      </c>
      <c r="D8" s="65" t="s">
        <v>17</v>
      </c>
      <c r="E8" s="49"/>
      <c r="F8" s="50">
        <f>F4</f>
        <v>1</v>
      </c>
      <c r="G8" s="51">
        <f t="shared" si="0"/>
        <v>0</v>
      </c>
    </row>
    <row r="9" spans="1:7" s="63" customFormat="1" ht="31.5">
      <c r="A9" s="45" t="s">
        <v>498</v>
      </c>
      <c r="B9" s="46" t="s">
        <v>498</v>
      </c>
      <c r="C9" s="64" t="s">
        <v>324</v>
      </c>
      <c r="D9" s="65" t="s">
        <v>17</v>
      </c>
      <c r="E9" s="49"/>
      <c r="F9" s="50">
        <v>1</v>
      </c>
      <c r="G9" s="51">
        <f t="shared" si="0"/>
        <v>0</v>
      </c>
    </row>
    <row r="10" spans="1:7" s="63" customFormat="1">
      <c r="A10" s="45" t="s">
        <v>499</v>
      </c>
      <c r="B10" s="46" t="s">
        <v>499</v>
      </c>
      <c r="C10" s="64" t="s">
        <v>25</v>
      </c>
      <c r="D10" s="65" t="s">
        <v>26</v>
      </c>
      <c r="E10" s="49"/>
      <c r="F10" s="50">
        <v>40</v>
      </c>
      <c r="G10" s="51">
        <f t="shared" si="0"/>
        <v>0</v>
      </c>
    </row>
    <row r="11" spans="1:7" s="63" customFormat="1">
      <c r="A11" s="45" t="s">
        <v>500</v>
      </c>
      <c r="B11" s="46" t="s">
        <v>500</v>
      </c>
      <c r="C11" s="64" t="s">
        <v>28</v>
      </c>
      <c r="D11" s="65" t="s">
        <v>26</v>
      </c>
      <c r="E11" s="49"/>
      <c r="F11" s="50">
        <v>40</v>
      </c>
      <c r="G11" s="51">
        <f t="shared" si="0"/>
        <v>0</v>
      </c>
    </row>
    <row r="12" spans="1:7" s="63" customFormat="1">
      <c r="A12" s="45" t="s">
        <v>501</v>
      </c>
      <c r="B12" s="46" t="s">
        <v>501</v>
      </c>
      <c r="C12" s="64" t="s">
        <v>30</v>
      </c>
      <c r="D12" s="65" t="s">
        <v>26</v>
      </c>
      <c r="E12" s="49"/>
      <c r="F12" s="50">
        <v>60</v>
      </c>
      <c r="G12" s="51">
        <f t="shared" si="0"/>
        <v>0</v>
      </c>
    </row>
    <row r="13" spans="1:7" s="63" customFormat="1">
      <c r="A13" s="45" t="s">
        <v>502</v>
      </c>
      <c r="B13" s="46" t="s">
        <v>502</v>
      </c>
      <c r="C13" s="64" t="s">
        <v>32</v>
      </c>
      <c r="D13" s="65" t="s">
        <v>26</v>
      </c>
      <c r="E13" s="49"/>
      <c r="F13" s="50">
        <v>60</v>
      </c>
      <c r="G13" s="51">
        <f t="shared" si="0"/>
        <v>0</v>
      </c>
    </row>
    <row r="14" spans="1:7" s="63" customFormat="1" ht="31.5">
      <c r="A14" s="45" t="s">
        <v>503</v>
      </c>
      <c r="B14" s="46" t="s">
        <v>503</v>
      </c>
      <c r="C14" s="64" t="s">
        <v>34</v>
      </c>
      <c r="D14" s="65" t="s">
        <v>17</v>
      </c>
      <c r="E14" s="49"/>
      <c r="F14" s="50">
        <v>2</v>
      </c>
      <c r="G14" s="51">
        <f t="shared" si="0"/>
        <v>0</v>
      </c>
    </row>
    <row r="15" spans="1:7" s="63" customFormat="1" ht="31.5">
      <c r="A15" s="45" t="s">
        <v>504</v>
      </c>
      <c r="B15" s="46" t="s">
        <v>504</v>
      </c>
      <c r="C15" s="64" t="s">
        <v>311</v>
      </c>
      <c r="D15" s="65" t="s">
        <v>17</v>
      </c>
      <c r="E15" s="49"/>
      <c r="F15" s="50">
        <v>2</v>
      </c>
      <c r="G15" s="51">
        <f t="shared" si="0"/>
        <v>0</v>
      </c>
    </row>
    <row r="16" spans="1:7" s="63" customFormat="1">
      <c r="A16" s="45" t="s">
        <v>505</v>
      </c>
      <c r="B16" s="46" t="s">
        <v>505</v>
      </c>
      <c r="C16" s="64" t="s">
        <v>38</v>
      </c>
      <c r="D16" s="65" t="s">
        <v>17</v>
      </c>
      <c r="E16" s="49"/>
      <c r="F16" s="50">
        <v>1</v>
      </c>
      <c r="G16" s="51">
        <f t="shared" si="0"/>
        <v>0</v>
      </c>
    </row>
    <row r="17" spans="1:7" s="63" customFormat="1">
      <c r="A17" s="45" t="s">
        <v>506</v>
      </c>
      <c r="B17" s="46" t="s">
        <v>506</v>
      </c>
      <c r="C17" s="64"/>
      <c r="D17" s="65"/>
      <c r="E17" s="49"/>
      <c r="F17" s="50"/>
      <c r="G17" s="51"/>
    </row>
    <row r="18" spans="1:7" s="63" customFormat="1">
      <c r="A18" s="45" t="s">
        <v>507</v>
      </c>
      <c r="B18" s="46" t="s">
        <v>507</v>
      </c>
      <c r="C18" s="64" t="s">
        <v>39</v>
      </c>
      <c r="D18" s="65" t="s">
        <v>26</v>
      </c>
      <c r="E18" s="49"/>
      <c r="F18" s="50">
        <f>F10+F11+F12</f>
        <v>140</v>
      </c>
      <c r="G18" s="51">
        <f t="shared" ref="G18:G31" si="1">F18*E18</f>
        <v>0</v>
      </c>
    </row>
    <row r="19" spans="1:7" s="63" customFormat="1">
      <c r="A19" s="45" t="s">
        <v>508</v>
      </c>
      <c r="B19" s="46" t="s">
        <v>508</v>
      </c>
      <c r="C19" s="64" t="s">
        <v>40</v>
      </c>
      <c r="D19" s="65" t="s">
        <v>26</v>
      </c>
      <c r="E19" s="49"/>
      <c r="F19" s="50">
        <f>F13</f>
        <v>60</v>
      </c>
      <c r="G19" s="51">
        <f t="shared" si="1"/>
        <v>0</v>
      </c>
    </row>
    <row r="20" spans="1:7" s="63" customFormat="1">
      <c r="A20" s="45" t="s">
        <v>509</v>
      </c>
      <c r="B20" s="46" t="s">
        <v>509</v>
      </c>
      <c r="C20" s="64" t="s">
        <v>41</v>
      </c>
      <c r="D20" s="65" t="s">
        <v>17</v>
      </c>
      <c r="E20" s="49"/>
      <c r="F20" s="50">
        <f>F4</f>
        <v>1</v>
      </c>
      <c r="G20" s="51">
        <f t="shared" si="1"/>
        <v>0</v>
      </c>
    </row>
    <row r="21" spans="1:7" s="63" customFormat="1">
      <c r="A21" s="45" t="s">
        <v>510</v>
      </c>
      <c r="B21" s="46" t="s">
        <v>510</v>
      </c>
      <c r="C21" s="64" t="s">
        <v>93</v>
      </c>
      <c r="D21" s="65" t="s">
        <v>17</v>
      </c>
      <c r="E21" s="49"/>
      <c r="F21" s="50">
        <v>1</v>
      </c>
      <c r="G21" s="51">
        <f t="shared" si="1"/>
        <v>0</v>
      </c>
    </row>
    <row r="22" spans="1:7" s="63" customFormat="1">
      <c r="A22" s="45" t="s">
        <v>511</v>
      </c>
      <c r="B22" s="46" t="s">
        <v>511</v>
      </c>
      <c r="C22" s="64" t="s">
        <v>42</v>
      </c>
      <c r="D22" s="65" t="s">
        <v>17</v>
      </c>
      <c r="E22" s="49"/>
      <c r="F22" s="50">
        <f>F8</f>
        <v>1</v>
      </c>
      <c r="G22" s="51">
        <f t="shared" si="1"/>
        <v>0</v>
      </c>
    </row>
    <row r="23" spans="1:7" s="63" customFormat="1">
      <c r="A23" s="45" t="s">
        <v>512</v>
      </c>
      <c r="B23" s="46" t="s">
        <v>512</v>
      </c>
      <c r="C23" s="64" t="s">
        <v>43</v>
      </c>
      <c r="D23" s="65" t="s">
        <v>17</v>
      </c>
      <c r="E23" s="49"/>
      <c r="F23" s="50">
        <f>F9</f>
        <v>1</v>
      </c>
      <c r="G23" s="51">
        <f t="shared" si="1"/>
        <v>0</v>
      </c>
    </row>
    <row r="24" spans="1:7" s="63" customFormat="1">
      <c r="A24" s="45" t="s">
        <v>513</v>
      </c>
      <c r="B24" s="46" t="s">
        <v>513</v>
      </c>
      <c r="C24" s="64" t="s">
        <v>44</v>
      </c>
      <c r="D24" s="65" t="s">
        <v>45</v>
      </c>
      <c r="E24" s="49"/>
      <c r="F24" s="50">
        <v>2</v>
      </c>
      <c r="G24" s="51">
        <f t="shared" si="1"/>
        <v>0</v>
      </c>
    </row>
    <row r="25" spans="1:7" s="63" customFormat="1">
      <c r="A25" s="45" t="s">
        <v>514</v>
      </c>
      <c r="B25" s="46" t="s">
        <v>514</v>
      </c>
      <c r="C25" s="64" t="s">
        <v>46</v>
      </c>
      <c r="D25" s="65" t="s">
        <v>17</v>
      </c>
      <c r="E25" s="49"/>
      <c r="F25" s="50">
        <v>1</v>
      </c>
      <c r="G25" s="51">
        <f t="shared" si="1"/>
        <v>0</v>
      </c>
    </row>
    <row r="26" spans="1:7" s="63" customFormat="1">
      <c r="A26" s="45" t="s">
        <v>515</v>
      </c>
      <c r="B26" s="46" t="s">
        <v>515</v>
      </c>
      <c r="C26" s="64" t="s">
        <v>47</v>
      </c>
      <c r="D26" s="65" t="s">
        <v>17</v>
      </c>
      <c r="E26" s="49"/>
      <c r="F26" s="50">
        <v>1</v>
      </c>
      <c r="G26" s="51">
        <f t="shared" si="1"/>
        <v>0</v>
      </c>
    </row>
    <row r="27" spans="1:7" s="63" customFormat="1">
      <c r="A27" s="45" t="s">
        <v>516</v>
      </c>
      <c r="B27" s="46" t="s">
        <v>516</v>
      </c>
      <c r="C27" s="64" t="s">
        <v>317</v>
      </c>
      <c r="D27" s="65" t="s">
        <v>318</v>
      </c>
      <c r="E27" s="49"/>
      <c r="F27" s="50">
        <v>1</v>
      </c>
      <c r="G27" s="51">
        <f>F27*E27</f>
        <v>0</v>
      </c>
    </row>
    <row r="28" spans="1:7" s="63" customFormat="1">
      <c r="A28" s="45" t="s">
        <v>517</v>
      </c>
      <c r="B28" s="46" t="s">
        <v>517</v>
      </c>
      <c r="C28" s="64" t="s">
        <v>48</v>
      </c>
      <c r="D28" s="65" t="s">
        <v>17</v>
      </c>
      <c r="E28" s="49"/>
      <c r="F28" s="50">
        <f>F14</f>
        <v>2</v>
      </c>
      <c r="G28" s="51">
        <f t="shared" si="1"/>
        <v>0</v>
      </c>
    </row>
    <row r="29" spans="1:7" s="63" customFormat="1">
      <c r="A29" s="45" t="s">
        <v>518</v>
      </c>
      <c r="B29" s="46" t="s">
        <v>518</v>
      </c>
      <c r="C29" s="64" t="s">
        <v>49</v>
      </c>
      <c r="D29" s="65" t="s">
        <v>17</v>
      </c>
      <c r="E29" s="49"/>
      <c r="F29" s="50">
        <f>F15</f>
        <v>2</v>
      </c>
      <c r="G29" s="51">
        <f t="shared" si="1"/>
        <v>0</v>
      </c>
    </row>
    <row r="30" spans="1:7" s="63" customFormat="1">
      <c r="A30" s="45" t="s">
        <v>519</v>
      </c>
      <c r="B30" s="46" t="s">
        <v>519</v>
      </c>
      <c r="C30" s="64" t="s">
        <v>50</v>
      </c>
      <c r="D30" s="65" t="s">
        <v>17</v>
      </c>
      <c r="E30" s="49"/>
      <c r="F30" s="50">
        <v>1</v>
      </c>
      <c r="G30" s="51">
        <f t="shared" si="1"/>
        <v>0</v>
      </c>
    </row>
    <row r="31" spans="1:7" s="63" customFormat="1">
      <c r="A31" s="45" t="s">
        <v>520</v>
      </c>
      <c r="B31" s="46" t="s">
        <v>520</v>
      </c>
      <c r="C31" s="64" t="s">
        <v>51</v>
      </c>
      <c r="D31" s="65" t="s">
        <v>17</v>
      </c>
      <c r="E31" s="49"/>
      <c r="F31" s="50">
        <v>1</v>
      </c>
      <c r="G31" s="51">
        <f t="shared" si="1"/>
        <v>0</v>
      </c>
    </row>
    <row r="32" spans="1:7" s="63" customFormat="1" ht="16.5" thickBot="1">
      <c r="A32" s="53"/>
      <c r="B32" s="54"/>
      <c r="C32" s="80"/>
      <c r="D32" s="81"/>
      <c r="E32" s="57"/>
      <c r="F32" s="58"/>
      <c r="G32" s="59"/>
    </row>
  </sheetData>
  <phoneticPr fontId="17" type="noConversion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19</v>
      </c>
      <c r="B3" s="76"/>
      <c r="C3" s="77" t="s">
        <v>133</v>
      </c>
      <c r="D3" s="76"/>
      <c r="E3" s="76"/>
      <c r="F3" s="42"/>
      <c r="G3" s="43">
        <f>SUM(G4:G9)</f>
        <v>0</v>
      </c>
    </row>
    <row r="4" spans="1:7" s="89" customFormat="1">
      <c r="A4" s="82" t="s">
        <v>521</v>
      </c>
      <c r="B4" s="83" t="s">
        <v>521</v>
      </c>
      <c r="C4" s="84" t="s">
        <v>98</v>
      </c>
      <c r="D4" s="85" t="s">
        <v>17</v>
      </c>
      <c r="E4" s="86"/>
      <c r="F4" s="87">
        <v>1</v>
      </c>
      <c r="G4" s="88">
        <f t="shared" ref="G4:G8" si="0">F4*E4</f>
        <v>0</v>
      </c>
    </row>
    <row r="5" spans="1:7" s="89" customFormat="1">
      <c r="A5" s="82" t="s">
        <v>522</v>
      </c>
      <c r="B5" s="83" t="s">
        <v>522</v>
      </c>
      <c r="C5" s="84" t="s">
        <v>99</v>
      </c>
      <c r="D5" s="85" t="s">
        <v>17</v>
      </c>
      <c r="E5" s="86"/>
      <c r="F5" s="87">
        <v>1</v>
      </c>
      <c r="G5" s="88">
        <f t="shared" si="0"/>
        <v>0</v>
      </c>
    </row>
    <row r="6" spans="1:7" s="89" customFormat="1">
      <c r="A6" s="82" t="s">
        <v>523</v>
      </c>
      <c r="B6" s="83" t="s">
        <v>523</v>
      </c>
      <c r="C6" s="84" t="s">
        <v>44</v>
      </c>
      <c r="D6" s="85" t="s">
        <v>45</v>
      </c>
      <c r="E6" s="86"/>
      <c r="F6" s="87">
        <v>2</v>
      </c>
      <c r="G6" s="88">
        <f t="shared" si="0"/>
        <v>0</v>
      </c>
    </row>
    <row r="7" spans="1:7" s="89" customFormat="1">
      <c r="A7" s="82" t="s">
        <v>524</v>
      </c>
      <c r="B7" s="83" t="s">
        <v>524</v>
      </c>
      <c r="C7" s="84" t="s">
        <v>47</v>
      </c>
      <c r="D7" s="85" t="s">
        <v>17</v>
      </c>
      <c r="E7" s="86"/>
      <c r="F7" s="87">
        <v>1</v>
      </c>
      <c r="G7" s="88">
        <f t="shared" si="0"/>
        <v>0</v>
      </c>
    </row>
    <row r="8" spans="1:7" s="89" customFormat="1">
      <c r="A8" s="82" t="s">
        <v>525</v>
      </c>
      <c r="B8" s="83" t="s">
        <v>525</v>
      </c>
      <c r="C8" s="84" t="s">
        <v>50</v>
      </c>
      <c r="D8" s="85" t="s">
        <v>17</v>
      </c>
      <c r="E8" s="86"/>
      <c r="F8" s="87">
        <v>1</v>
      </c>
      <c r="G8" s="88">
        <f t="shared" si="0"/>
        <v>0</v>
      </c>
    </row>
    <row r="9" spans="1:7" s="63" customFormat="1" ht="16.5" thickBot="1">
      <c r="A9" s="53"/>
      <c r="B9" s="54"/>
      <c r="C9" s="80"/>
      <c r="D9" s="81"/>
      <c r="E9" s="57"/>
      <c r="F9" s="58"/>
      <c r="G9" s="59"/>
    </row>
    <row r="10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.42578125" style="66" bestFit="1" customWidth="1"/>
    <col min="3" max="3" width="59" style="66" bestFit="1" customWidth="1"/>
    <col min="4" max="4" width="9" style="66" bestFit="1" customWidth="1"/>
    <col min="5" max="5" width="11.85546875" style="67" bestFit="1" customWidth="1"/>
    <col min="6" max="6" width="7.85546875" style="68" bestFit="1" customWidth="1"/>
    <col min="7" max="7" width="10.7109375" style="67" bestFit="1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20</v>
      </c>
      <c r="B3" s="76"/>
      <c r="C3" s="77" t="s">
        <v>134</v>
      </c>
      <c r="D3" s="76"/>
      <c r="E3" s="76"/>
      <c r="F3" s="42"/>
      <c r="G3" s="43">
        <f>SUM(G4:G6)</f>
        <v>0</v>
      </c>
    </row>
    <row r="4" spans="1:7" s="89" customFormat="1">
      <c r="A4" s="82" t="s">
        <v>139</v>
      </c>
      <c r="B4" s="83" t="s">
        <v>139</v>
      </c>
      <c r="C4" s="84" t="s">
        <v>102</v>
      </c>
      <c r="D4" s="85" t="s">
        <v>17</v>
      </c>
      <c r="E4" s="86"/>
      <c r="F4" s="87">
        <v>1</v>
      </c>
      <c r="G4" s="88">
        <f t="shared" ref="G4:G5" si="0">F4*E4</f>
        <v>0</v>
      </c>
    </row>
    <row r="5" spans="1:7" s="89" customFormat="1">
      <c r="A5" s="82" t="s">
        <v>140</v>
      </c>
      <c r="B5" s="83" t="s">
        <v>140</v>
      </c>
      <c r="C5" s="84" t="s">
        <v>106</v>
      </c>
      <c r="D5" s="85" t="s">
        <v>17</v>
      </c>
      <c r="E5" s="86"/>
      <c r="F5" s="87">
        <v>1</v>
      </c>
      <c r="G5" s="88">
        <f t="shared" si="0"/>
        <v>0</v>
      </c>
    </row>
    <row r="6" spans="1:7" s="63" customFormat="1" ht="16.5" thickBot="1">
      <c r="A6" s="53"/>
      <c r="B6" s="54"/>
      <c r="C6" s="80"/>
      <c r="D6" s="81"/>
      <c r="E6" s="57"/>
      <c r="F6" s="58"/>
      <c r="G6" s="59"/>
    </row>
    <row r="7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4" sqref="E4"/>
    </sheetView>
  </sheetViews>
  <sheetFormatPr defaultColWidth="9.7109375" defaultRowHeight="15.75"/>
  <cols>
    <col min="1" max="1" width="8.140625" style="66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7.25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21</v>
      </c>
      <c r="B3" s="76"/>
      <c r="C3" s="77" t="s">
        <v>229</v>
      </c>
      <c r="D3" s="76"/>
      <c r="E3" s="76"/>
      <c r="F3" s="42"/>
      <c r="G3" s="43">
        <f>SUM(G4:G32)</f>
        <v>0</v>
      </c>
    </row>
    <row r="4" spans="1:7" s="63" customFormat="1" ht="63">
      <c r="A4" s="45" t="s">
        <v>321</v>
      </c>
      <c r="B4" s="46" t="s">
        <v>321</v>
      </c>
      <c r="C4" s="84" t="s">
        <v>307</v>
      </c>
      <c r="D4" s="65" t="s">
        <v>17</v>
      </c>
      <c r="E4" s="49"/>
      <c r="F4" s="50">
        <v>2</v>
      </c>
      <c r="G4" s="51">
        <f t="shared" ref="G4:G16" si="0">F4*E4</f>
        <v>0</v>
      </c>
    </row>
    <row r="5" spans="1:7" s="63" customFormat="1" ht="31.5">
      <c r="A5" s="45" t="s">
        <v>322</v>
      </c>
      <c r="B5" s="46" t="s">
        <v>322</v>
      </c>
      <c r="C5" s="64" t="s">
        <v>19</v>
      </c>
      <c r="D5" s="65" t="s">
        <v>17</v>
      </c>
      <c r="E5" s="49"/>
      <c r="F5" s="50">
        <f>F4</f>
        <v>2</v>
      </c>
      <c r="G5" s="51">
        <f t="shared" si="0"/>
        <v>0</v>
      </c>
    </row>
    <row r="6" spans="1:7" s="63" customFormat="1">
      <c r="A6" s="45" t="s">
        <v>323</v>
      </c>
      <c r="B6" s="46" t="s">
        <v>323</v>
      </c>
      <c r="C6" s="64" t="s">
        <v>21</v>
      </c>
      <c r="D6" s="65" t="s">
        <v>17</v>
      </c>
      <c r="E6" s="49"/>
      <c r="F6" s="50">
        <f>F4</f>
        <v>2</v>
      </c>
      <c r="G6" s="51">
        <f t="shared" si="0"/>
        <v>0</v>
      </c>
    </row>
    <row r="7" spans="1:7" s="63" customFormat="1">
      <c r="A7" s="45" t="s">
        <v>149</v>
      </c>
      <c r="B7" s="46" t="s">
        <v>149</v>
      </c>
      <c r="C7" s="64" t="s">
        <v>23</v>
      </c>
      <c r="D7" s="65" t="s">
        <v>17</v>
      </c>
      <c r="E7" s="49"/>
      <c r="F7" s="50">
        <f>F4</f>
        <v>2</v>
      </c>
      <c r="G7" s="51">
        <f t="shared" si="0"/>
        <v>0</v>
      </c>
    </row>
    <row r="8" spans="1:7" s="63" customFormat="1" ht="31.5">
      <c r="A8" s="45" t="s">
        <v>150</v>
      </c>
      <c r="B8" s="46" t="s">
        <v>150</v>
      </c>
      <c r="C8" s="64" t="s">
        <v>325</v>
      </c>
      <c r="D8" s="65" t="s">
        <v>17</v>
      </c>
      <c r="E8" s="49"/>
      <c r="F8" s="50">
        <v>1</v>
      </c>
      <c r="G8" s="51">
        <f t="shared" si="0"/>
        <v>0</v>
      </c>
    </row>
    <row r="9" spans="1:7" s="63" customFormat="1">
      <c r="A9" s="45" t="s">
        <v>151</v>
      </c>
      <c r="B9" s="46" t="s">
        <v>151</v>
      </c>
      <c r="C9" s="84" t="s">
        <v>320</v>
      </c>
      <c r="D9" s="65" t="s">
        <v>17</v>
      </c>
      <c r="E9" s="49"/>
      <c r="F9" s="50">
        <v>1</v>
      </c>
      <c r="G9" s="51">
        <f t="shared" si="0"/>
        <v>0</v>
      </c>
    </row>
    <row r="10" spans="1:7" s="63" customFormat="1">
      <c r="A10" s="45" t="s">
        <v>152</v>
      </c>
      <c r="B10" s="46" t="s">
        <v>152</v>
      </c>
      <c r="C10" s="64" t="s">
        <v>25</v>
      </c>
      <c r="D10" s="65" t="s">
        <v>26</v>
      </c>
      <c r="E10" s="49"/>
      <c r="F10" s="50">
        <v>40</v>
      </c>
      <c r="G10" s="51">
        <f t="shared" si="0"/>
        <v>0</v>
      </c>
    </row>
    <row r="11" spans="1:7" s="63" customFormat="1">
      <c r="A11" s="45" t="s">
        <v>153</v>
      </c>
      <c r="B11" s="46" t="s">
        <v>153</v>
      </c>
      <c r="C11" s="64" t="s">
        <v>28</v>
      </c>
      <c r="D11" s="65" t="s">
        <v>26</v>
      </c>
      <c r="E11" s="49"/>
      <c r="F11" s="50">
        <v>40</v>
      </c>
      <c r="G11" s="51">
        <f t="shared" si="0"/>
        <v>0</v>
      </c>
    </row>
    <row r="12" spans="1:7" s="63" customFormat="1">
      <c r="A12" s="45" t="s">
        <v>154</v>
      </c>
      <c r="B12" s="46" t="s">
        <v>154</v>
      </c>
      <c r="C12" s="64" t="s">
        <v>30</v>
      </c>
      <c r="D12" s="65" t="s">
        <v>26</v>
      </c>
      <c r="E12" s="49"/>
      <c r="F12" s="50">
        <v>60</v>
      </c>
      <c r="G12" s="51">
        <f t="shared" si="0"/>
        <v>0</v>
      </c>
    </row>
    <row r="13" spans="1:7" s="63" customFormat="1">
      <c r="A13" s="45" t="s">
        <v>155</v>
      </c>
      <c r="B13" s="46" t="s">
        <v>155</v>
      </c>
      <c r="C13" s="64" t="s">
        <v>32</v>
      </c>
      <c r="D13" s="65" t="s">
        <v>26</v>
      </c>
      <c r="E13" s="49"/>
      <c r="F13" s="50">
        <v>60</v>
      </c>
      <c r="G13" s="51">
        <f t="shared" si="0"/>
        <v>0</v>
      </c>
    </row>
    <row r="14" spans="1:7" s="89" customFormat="1" ht="31.5">
      <c r="A14" s="45" t="s">
        <v>156</v>
      </c>
      <c r="B14" s="46" t="s">
        <v>156</v>
      </c>
      <c r="C14" s="84" t="s">
        <v>34</v>
      </c>
      <c r="D14" s="85" t="s">
        <v>17</v>
      </c>
      <c r="E14" s="86"/>
      <c r="F14" s="87">
        <v>2</v>
      </c>
      <c r="G14" s="88">
        <f t="shared" si="0"/>
        <v>0</v>
      </c>
    </row>
    <row r="15" spans="1:7" s="89" customFormat="1">
      <c r="A15" s="45" t="s">
        <v>157</v>
      </c>
      <c r="B15" s="46" t="s">
        <v>157</v>
      </c>
      <c r="C15" s="84" t="s">
        <v>36</v>
      </c>
      <c r="D15" s="85" t="s">
        <v>17</v>
      </c>
      <c r="E15" s="86"/>
      <c r="F15" s="87">
        <v>2</v>
      </c>
      <c r="G15" s="88">
        <f t="shared" si="0"/>
        <v>0</v>
      </c>
    </row>
    <row r="16" spans="1:7" s="63" customFormat="1">
      <c r="A16" s="45" t="s">
        <v>158</v>
      </c>
      <c r="B16" s="46" t="s">
        <v>158</v>
      </c>
      <c r="C16" s="64" t="s">
        <v>38</v>
      </c>
      <c r="D16" s="65" t="s">
        <v>17</v>
      </c>
      <c r="E16" s="49"/>
      <c r="F16" s="50">
        <v>1</v>
      </c>
      <c r="G16" s="51">
        <f t="shared" si="0"/>
        <v>0</v>
      </c>
    </row>
    <row r="17" spans="1:7" s="63" customFormat="1">
      <c r="A17" s="45" t="s">
        <v>159</v>
      </c>
      <c r="B17" s="46" t="s">
        <v>159</v>
      </c>
      <c r="C17" s="64"/>
      <c r="D17" s="65"/>
      <c r="E17" s="49"/>
      <c r="F17" s="50"/>
      <c r="G17" s="51"/>
    </row>
    <row r="18" spans="1:7" s="63" customFormat="1">
      <c r="A18" s="45" t="s">
        <v>160</v>
      </c>
      <c r="B18" s="46" t="s">
        <v>160</v>
      </c>
      <c r="C18" s="64" t="s">
        <v>39</v>
      </c>
      <c r="D18" s="65" t="s">
        <v>26</v>
      </c>
      <c r="E18" s="49"/>
      <c r="F18" s="50">
        <f>F10+F11+F12</f>
        <v>140</v>
      </c>
      <c r="G18" s="51">
        <f t="shared" ref="G18:G31" si="1">F18*E18</f>
        <v>0</v>
      </c>
    </row>
    <row r="19" spans="1:7" s="63" customFormat="1">
      <c r="A19" s="45" t="s">
        <v>161</v>
      </c>
      <c r="B19" s="46" t="s">
        <v>161</v>
      </c>
      <c r="C19" s="64" t="s">
        <v>40</v>
      </c>
      <c r="D19" s="65" t="s">
        <v>26</v>
      </c>
      <c r="E19" s="49"/>
      <c r="F19" s="50">
        <f>F13</f>
        <v>60</v>
      </c>
      <c r="G19" s="51">
        <f t="shared" si="1"/>
        <v>0</v>
      </c>
    </row>
    <row r="20" spans="1:7" s="63" customFormat="1">
      <c r="A20" s="45" t="s">
        <v>162</v>
      </c>
      <c r="B20" s="46" t="s">
        <v>162</v>
      </c>
      <c r="C20" s="64" t="s">
        <v>41</v>
      </c>
      <c r="D20" s="65" t="s">
        <v>17</v>
      </c>
      <c r="E20" s="49"/>
      <c r="F20" s="50">
        <f>F4</f>
        <v>2</v>
      </c>
      <c r="G20" s="51">
        <f t="shared" si="1"/>
        <v>0</v>
      </c>
    </row>
    <row r="21" spans="1:7" s="89" customFormat="1">
      <c r="A21" s="45" t="s">
        <v>163</v>
      </c>
      <c r="B21" s="46" t="s">
        <v>163</v>
      </c>
      <c r="C21" s="84" t="s">
        <v>93</v>
      </c>
      <c r="D21" s="85" t="s">
        <v>17</v>
      </c>
      <c r="E21" s="86"/>
      <c r="F21" s="87">
        <v>1</v>
      </c>
      <c r="G21" s="51">
        <f t="shared" si="1"/>
        <v>0</v>
      </c>
    </row>
    <row r="22" spans="1:7" s="63" customFormat="1">
      <c r="A22" s="45" t="s">
        <v>164</v>
      </c>
      <c r="B22" s="46" t="s">
        <v>164</v>
      </c>
      <c r="C22" s="64" t="s">
        <v>42</v>
      </c>
      <c r="D22" s="65" t="s">
        <v>17</v>
      </c>
      <c r="E22" s="49"/>
      <c r="F22" s="50">
        <f>F7</f>
        <v>2</v>
      </c>
      <c r="G22" s="51">
        <f t="shared" si="1"/>
        <v>0</v>
      </c>
    </row>
    <row r="23" spans="1:7" s="63" customFormat="1">
      <c r="A23" s="45" t="s">
        <v>165</v>
      </c>
      <c r="B23" s="46" t="s">
        <v>165</v>
      </c>
      <c r="C23" s="64" t="s">
        <v>43</v>
      </c>
      <c r="D23" s="65" t="s">
        <v>17</v>
      </c>
      <c r="E23" s="49"/>
      <c r="F23" s="50">
        <f>F8</f>
        <v>1</v>
      </c>
      <c r="G23" s="51">
        <f t="shared" si="1"/>
        <v>0</v>
      </c>
    </row>
    <row r="24" spans="1:7" s="63" customFormat="1">
      <c r="A24" s="45" t="s">
        <v>166</v>
      </c>
      <c r="B24" s="46" t="s">
        <v>166</v>
      </c>
      <c r="C24" s="64" t="s">
        <v>44</v>
      </c>
      <c r="D24" s="65" t="s">
        <v>45</v>
      </c>
      <c r="E24" s="49"/>
      <c r="F24" s="50">
        <v>2</v>
      </c>
      <c r="G24" s="51">
        <f t="shared" si="1"/>
        <v>0</v>
      </c>
    </row>
    <row r="25" spans="1:7" s="63" customFormat="1">
      <c r="A25" s="45" t="s">
        <v>167</v>
      </c>
      <c r="B25" s="46" t="s">
        <v>167</v>
      </c>
      <c r="C25" s="64" t="s">
        <v>46</v>
      </c>
      <c r="D25" s="65" t="s">
        <v>17</v>
      </c>
      <c r="E25" s="49"/>
      <c r="F25" s="50">
        <v>1</v>
      </c>
      <c r="G25" s="51">
        <f t="shared" si="1"/>
        <v>0</v>
      </c>
    </row>
    <row r="26" spans="1:7" s="63" customFormat="1">
      <c r="A26" s="45" t="s">
        <v>168</v>
      </c>
      <c r="B26" s="46" t="s">
        <v>168</v>
      </c>
      <c r="C26" s="64" t="s">
        <v>47</v>
      </c>
      <c r="D26" s="65" t="s">
        <v>17</v>
      </c>
      <c r="E26" s="49"/>
      <c r="F26" s="50">
        <v>1</v>
      </c>
      <c r="G26" s="51">
        <f t="shared" si="1"/>
        <v>0</v>
      </c>
    </row>
    <row r="27" spans="1:7" s="63" customFormat="1">
      <c r="A27" s="45" t="s">
        <v>169</v>
      </c>
      <c r="B27" s="46" t="s">
        <v>169</v>
      </c>
      <c r="C27" s="64" t="s">
        <v>317</v>
      </c>
      <c r="D27" s="65" t="s">
        <v>318</v>
      </c>
      <c r="E27" s="49"/>
      <c r="F27" s="50">
        <v>1</v>
      </c>
      <c r="G27" s="51">
        <f>F27*E27</f>
        <v>0</v>
      </c>
    </row>
    <row r="28" spans="1:7" s="89" customFormat="1">
      <c r="A28" s="45" t="s">
        <v>170</v>
      </c>
      <c r="B28" s="46" t="s">
        <v>170</v>
      </c>
      <c r="C28" s="84" t="s">
        <v>48</v>
      </c>
      <c r="D28" s="85" t="s">
        <v>17</v>
      </c>
      <c r="E28" s="86"/>
      <c r="F28" s="87">
        <f>F14</f>
        <v>2</v>
      </c>
      <c r="G28" s="88">
        <f t="shared" si="1"/>
        <v>0</v>
      </c>
    </row>
    <row r="29" spans="1:7" s="89" customFormat="1">
      <c r="A29" s="45" t="s">
        <v>526</v>
      </c>
      <c r="B29" s="46" t="s">
        <v>526</v>
      </c>
      <c r="C29" s="84" t="s">
        <v>49</v>
      </c>
      <c r="D29" s="85" t="s">
        <v>17</v>
      </c>
      <c r="E29" s="86"/>
      <c r="F29" s="87">
        <f>F15</f>
        <v>2</v>
      </c>
      <c r="G29" s="88">
        <f t="shared" si="1"/>
        <v>0</v>
      </c>
    </row>
    <row r="30" spans="1:7" s="63" customFormat="1">
      <c r="A30" s="45" t="s">
        <v>527</v>
      </c>
      <c r="B30" s="46" t="s">
        <v>527</v>
      </c>
      <c r="C30" s="64" t="s">
        <v>50</v>
      </c>
      <c r="D30" s="65" t="s">
        <v>17</v>
      </c>
      <c r="E30" s="49"/>
      <c r="F30" s="50">
        <v>1</v>
      </c>
      <c r="G30" s="51">
        <f t="shared" si="1"/>
        <v>0</v>
      </c>
    </row>
    <row r="31" spans="1:7" s="63" customFormat="1">
      <c r="A31" s="45" t="s">
        <v>528</v>
      </c>
      <c r="B31" s="46" t="s">
        <v>528</v>
      </c>
      <c r="C31" s="64" t="s">
        <v>51</v>
      </c>
      <c r="D31" s="65" t="s">
        <v>17</v>
      </c>
      <c r="E31" s="49"/>
      <c r="F31" s="50">
        <v>1</v>
      </c>
      <c r="G31" s="51">
        <f t="shared" si="1"/>
        <v>0</v>
      </c>
    </row>
    <row r="32" spans="1:7" s="63" customFormat="1" ht="16.5" thickBot="1">
      <c r="A32" s="53"/>
      <c r="B32" s="54"/>
      <c r="C32" s="80"/>
      <c r="D32" s="81"/>
      <c r="E32" s="57"/>
      <c r="F32" s="58"/>
      <c r="G32" s="59"/>
    </row>
  </sheetData>
  <phoneticPr fontId="17" type="noConversion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22</v>
      </c>
      <c r="B3" s="76"/>
      <c r="C3" s="77" t="s">
        <v>110</v>
      </c>
      <c r="D3" s="76"/>
      <c r="E3" s="76"/>
      <c r="F3" s="42"/>
      <c r="G3" s="43">
        <f>SUM(G4:G17)</f>
        <v>0</v>
      </c>
    </row>
    <row r="4" spans="1:7" s="89" customFormat="1">
      <c r="A4" s="82" t="s">
        <v>282</v>
      </c>
      <c r="B4" s="83" t="s">
        <v>282</v>
      </c>
      <c r="C4" s="84" t="s">
        <v>28</v>
      </c>
      <c r="D4" s="85" t="s">
        <v>26</v>
      </c>
      <c r="E4" s="86"/>
      <c r="F4" s="87">
        <v>40</v>
      </c>
      <c r="G4" s="88">
        <f t="shared" ref="G4:G6" si="0">F4*E4</f>
        <v>0</v>
      </c>
    </row>
    <row r="5" spans="1:7" s="89" customFormat="1">
      <c r="A5" s="82" t="s">
        <v>283</v>
      </c>
      <c r="B5" s="83" t="s">
        <v>283</v>
      </c>
      <c r="C5" s="84" t="s">
        <v>30</v>
      </c>
      <c r="D5" s="85" t="s">
        <v>26</v>
      </c>
      <c r="E5" s="86"/>
      <c r="F5" s="87">
        <v>60</v>
      </c>
      <c r="G5" s="88">
        <f t="shared" si="0"/>
        <v>0</v>
      </c>
    </row>
    <row r="6" spans="1:7" s="89" customFormat="1">
      <c r="A6" s="82" t="s">
        <v>284</v>
      </c>
      <c r="B6" s="83" t="s">
        <v>284</v>
      </c>
      <c r="C6" s="84" t="s">
        <v>32</v>
      </c>
      <c r="D6" s="85" t="s">
        <v>26</v>
      </c>
      <c r="E6" s="86"/>
      <c r="F6" s="87">
        <v>60</v>
      </c>
      <c r="G6" s="88">
        <f t="shared" si="0"/>
        <v>0</v>
      </c>
    </row>
    <row r="7" spans="1:7" s="89" customFormat="1">
      <c r="A7" s="82" t="s">
        <v>171</v>
      </c>
      <c r="B7" s="83" t="s">
        <v>171</v>
      </c>
      <c r="C7" s="84"/>
      <c r="D7" s="85"/>
      <c r="E7" s="86"/>
      <c r="F7" s="87"/>
      <c r="G7" s="88"/>
    </row>
    <row r="8" spans="1:7" s="89" customFormat="1">
      <c r="A8" s="82" t="s">
        <v>172</v>
      </c>
      <c r="B8" s="83" t="s">
        <v>172</v>
      </c>
      <c r="C8" s="84" t="s">
        <v>39</v>
      </c>
      <c r="D8" s="85" t="s">
        <v>26</v>
      </c>
      <c r="E8" s="86"/>
      <c r="F8" s="87">
        <f>F4+F5</f>
        <v>100</v>
      </c>
      <c r="G8" s="88">
        <f t="shared" ref="G8:G16" si="1">F8*E8</f>
        <v>0</v>
      </c>
    </row>
    <row r="9" spans="1:7" s="89" customFormat="1">
      <c r="A9" s="82" t="s">
        <v>173</v>
      </c>
      <c r="B9" s="83" t="s">
        <v>173</v>
      </c>
      <c r="C9" s="84" t="s">
        <v>40</v>
      </c>
      <c r="D9" s="85" t="s">
        <v>26</v>
      </c>
      <c r="E9" s="86"/>
      <c r="F9" s="87">
        <f>F6</f>
        <v>60</v>
      </c>
      <c r="G9" s="88">
        <f t="shared" si="1"/>
        <v>0</v>
      </c>
    </row>
    <row r="10" spans="1:7" s="89" customFormat="1">
      <c r="A10" s="82" t="s">
        <v>174</v>
      </c>
      <c r="B10" s="83" t="s">
        <v>174</v>
      </c>
      <c r="C10" s="84" t="s">
        <v>98</v>
      </c>
      <c r="D10" s="85" t="s">
        <v>17</v>
      </c>
      <c r="E10" s="86"/>
      <c r="F10" s="87">
        <v>1</v>
      </c>
      <c r="G10" s="88">
        <f t="shared" si="1"/>
        <v>0</v>
      </c>
    </row>
    <row r="11" spans="1:7" s="89" customFormat="1">
      <c r="A11" s="82" t="s">
        <v>175</v>
      </c>
      <c r="B11" s="83" t="s">
        <v>175</v>
      </c>
      <c r="C11" s="84" t="s">
        <v>99</v>
      </c>
      <c r="D11" s="85" t="s">
        <v>17</v>
      </c>
      <c r="E11" s="86"/>
      <c r="F11" s="87">
        <v>1</v>
      </c>
      <c r="G11" s="88">
        <f t="shared" si="1"/>
        <v>0</v>
      </c>
    </row>
    <row r="12" spans="1:7" s="89" customFormat="1">
      <c r="A12" s="82" t="s">
        <v>176</v>
      </c>
      <c r="B12" s="83" t="s">
        <v>176</v>
      </c>
      <c r="C12" s="84" t="s">
        <v>44</v>
      </c>
      <c r="D12" s="85" t="s">
        <v>45</v>
      </c>
      <c r="E12" s="86"/>
      <c r="F12" s="87">
        <v>2</v>
      </c>
      <c r="G12" s="88">
        <f t="shared" si="1"/>
        <v>0</v>
      </c>
    </row>
    <row r="13" spans="1:7" s="63" customFormat="1">
      <c r="A13" s="82" t="s">
        <v>177</v>
      </c>
      <c r="B13" s="83" t="s">
        <v>177</v>
      </c>
      <c r="C13" s="64" t="s">
        <v>317</v>
      </c>
      <c r="D13" s="65" t="s">
        <v>318</v>
      </c>
      <c r="E13" s="49"/>
      <c r="F13" s="50">
        <v>1</v>
      </c>
      <c r="G13" s="51">
        <f t="shared" si="1"/>
        <v>0</v>
      </c>
    </row>
    <row r="14" spans="1:7" s="89" customFormat="1">
      <c r="A14" s="82" t="s">
        <v>178</v>
      </c>
      <c r="B14" s="83" t="s">
        <v>178</v>
      </c>
      <c r="C14" s="84" t="s">
        <v>47</v>
      </c>
      <c r="D14" s="85" t="s">
        <v>17</v>
      </c>
      <c r="E14" s="86"/>
      <c r="F14" s="87">
        <v>1</v>
      </c>
      <c r="G14" s="88">
        <f t="shared" si="1"/>
        <v>0</v>
      </c>
    </row>
    <row r="15" spans="1:7" s="89" customFormat="1">
      <c r="A15" s="82" t="s">
        <v>179</v>
      </c>
      <c r="B15" s="83" t="s">
        <v>179</v>
      </c>
      <c r="C15" s="84" t="s">
        <v>50</v>
      </c>
      <c r="D15" s="85" t="s">
        <v>17</v>
      </c>
      <c r="E15" s="86"/>
      <c r="F15" s="87">
        <v>1</v>
      </c>
      <c r="G15" s="88">
        <f t="shared" si="1"/>
        <v>0</v>
      </c>
    </row>
    <row r="16" spans="1:7" s="63" customFormat="1">
      <c r="A16" s="82" t="s">
        <v>529</v>
      </c>
      <c r="B16" s="83" t="s">
        <v>529</v>
      </c>
      <c r="C16" s="64" t="s">
        <v>51</v>
      </c>
      <c r="D16" s="65" t="s">
        <v>17</v>
      </c>
      <c r="E16" s="49"/>
      <c r="F16" s="50">
        <v>1</v>
      </c>
      <c r="G16" s="51">
        <f t="shared" si="1"/>
        <v>0</v>
      </c>
    </row>
    <row r="17" spans="1:7" s="63" customFormat="1" ht="16.5" thickBot="1">
      <c r="A17" s="53"/>
      <c r="B17" s="54"/>
      <c r="C17" s="80"/>
      <c r="D17" s="81"/>
      <c r="E17" s="57"/>
      <c r="F17" s="58"/>
      <c r="G17" s="59"/>
    </row>
    <row r="18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5" zoomScaleNormal="85"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23</v>
      </c>
      <c r="B3" s="76"/>
      <c r="C3" s="77" t="s">
        <v>124</v>
      </c>
      <c r="D3" s="76"/>
      <c r="E3" s="76"/>
      <c r="F3" s="42"/>
      <c r="G3" s="43">
        <f>SUM(G4:G17)</f>
        <v>0</v>
      </c>
    </row>
    <row r="4" spans="1:7" s="89" customFormat="1">
      <c r="A4" s="82" t="s">
        <v>181</v>
      </c>
      <c r="B4" s="83" t="s">
        <v>181</v>
      </c>
      <c r="C4" s="84" t="s">
        <v>28</v>
      </c>
      <c r="D4" s="85" t="s">
        <v>26</v>
      </c>
      <c r="E4" s="86"/>
      <c r="F4" s="87">
        <v>40</v>
      </c>
      <c r="G4" s="88">
        <f t="shared" ref="G4:G6" si="0">F4*E4</f>
        <v>0</v>
      </c>
    </row>
    <row r="5" spans="1:7" s="89" customFormat="1">
      <c r="A5" s="82" t="s">
        <v>182</v>
      </c>
      <c r="B5" s="83" t="s">
        <v>182</v>
      </c>
      <c r="C5" s="84" t="s">
        <v>30</v>
      </c>
      <c r="D5" s="85" t="s">
        <v>26</v>
      </c>
      <c r="E5" s="86"/>
      <c r="F5" s="87">
        <v>60</v>
      </c>
      <c r="G5" s="88">
        <f t="shared" si="0"/>
        <v>0</v>
      </c>
    </row>
    <row r="6" spans="1:7" s="89" customFormat="1">
      <c r="A6" s="82" t="s">
        <v>183</v>
      </c>
      <c r="B6" s="83" t="s">
        <v>183</v>
      </c>
      <c r="C6" s="84" t="s">
        <v>32</v>
      </c>
      <c r="D6" s="85" t="s">
        <v>26</v>
      </c>
      <c r="E6" s="86"/>
      <c r="F6" s="87">
        <v>60</v>
      </c>
      <c r="G6" s="88">
        <f t="shared" si="0"/>
        <v>0</v>
      </c>
    </row>
    <row r="7" spans="1:7" s="89" customFormat="1">
      <c r="A7" s="82" t="s">
        <v>184</v>
      </c>
      <c r="B7" s="83" t="s">
        <v>184</v>
      </c>
      <c r="C7" s="84"/>
      <c r="D7" s="85"/>
      <c r="E7" s="86"/>
      <c r="F7" s="87"/>
      <c r="G7" s="88"/>
    </row>
    <row r="8" spans="1:7" s="89" customFormat="1">
      <c r="A8" s="82" t="s">
        <v>185</v>
      </c>
      <c r="B8" s="83" t="s">
        <v>185</v>
      </c>
      <c r="C8" s="84" t="s">
        <v>39</v>
      </c>
      <c r="D8" s="85" t="s">
        <v>26</v>
      </c>
      <c r="E8" s="86"/>
      <c r="F8" s="87">
        <f>F4+F5</f>
        <v>100</v>
      </c>
      <c r="G8" s="88">
        <f t="shared" ref="G8:G16" si="1">F8*E8</f>
        <v>0</v>
      </c>
    </row>
    <row r="9" spans="1:7" s="89" customFormat="1">
      <c r="A9" s="82" t="s">
        <v>186</v>
      </c>
      <c r="B9" s="83" t="s">
        <v>186</v>
      </c>
      <c r="C9" s="84" t="s">
        <v>40</v>
      </c>
      <c r="D9" s="85" t="s">
        <v>26</v>
      </c>
      <c r="E9" s="86"/>
      <c r="F9" s="87">
        <f>F6</f>
        <v>60</v>
      </c>
      <c r="G9" s="88">
        <f t="shared" si="1"/>
        <v>0</v>
      </c>
    </row>
    <row r="10" spans="1:7" s="89" customFormat="1">
      <c r="A10" s="82" t="s">
        <v>187</v>
      </c>
      <c r="B10" s="83" t="s">
        <v>187</v>
      </c>
      <c r="C10" s="84" t="s">
        <v>98</v>
      </c>
      <c r="D10" s="85" t="s">
        <v>17</v>
      </c>
      <c r="E10" s="86"/>
      <c r="F10" s="87">
        <v>1</v>
      </c>
      <c r="G10" s="88">
        <f t="shared" si="1"/>
        <v>0</v>
      </c>
    </row>
    <row r="11" spans="1:7" s="89" customFormat="1">
      <c r="A11" s="82" t="s">
        <v>188</v>
      </c>
      <c r="B11" s="83" t="s">
        <v>188</v>
      </c>
      <c r="C11" s="84" t="s">
        <v>99</v>
      </c>
      <c r="D11" s="85" t="s">
        <v>17</v>
      </c>
      <c r="E11" s="86"/>
      <c r="F11" s="87">
        <v>1</v>
      </c>
      <c r="G11" s="88">
        <f t="shared" si="1"/>
        <v>0</v>
      </c>
    </row>
    <row r="12" spans="1:7" s="89" customFormat="1">
      <c r="A12" s="82" t="s">
        <v>189</v>
      </c>
      <c r="B12" s="83" t="s">
        <v>189</v>
      </c>
      <c r="C12" s="84" t="s">
        <v>44</v>
      </c>
      <c r="D12" s="85" t="s">
        <v>45</v>
      </c>
      <c r="E12" s="86"/>
      <c r="F12" s="87">
        <v>2</v>
      </c>
      <c r="G12" s="88">
        <f t="shared" si="1"/>
        <v>0</v>
      </c>
    </row>
    <row r="13" spans="1:7" s="63" customFormat="1">
      <c r="A13" s="82" t="s">
        <v>190</v>
      </c>
      <c r="B13" s="83" t="s">
        <v>190</v>
      </c>
      <c r="C13" s="64" t="s">
        <v>317</v>
      </c>
      <c r="D13" s="65" t="s">
        <v>318</v>
      </c>
      <c r="E13" s="49"/>
      <c r="F13" s="50">
        <v>1</v>
      </c>
      <c r="G13" s="51">
        <f t="shared" si="1"/>
        <v>0</v>
      </c>
    </row>
    <row r="14" spans="1:7" s="89" customFormat="1">
      <c r="A14" s="82" t="s">
        <v>191</v>
      </c>
      <c r="B14" s="83" t="s">
        <v>191</v>
      </c>
      <c r="C14" s="84" t="s">
        <v>47</v>
      </c>
      <c r="D14" s="85" t="s">
        <v>17</v>
      </c>
      <c r="E14" s="86"/>
      <c r="F14" s="87">
        <v>1</v>
      </c>
      <c r="G14" s="88">
        <f t="shared" si="1"/>
        <v>0</v>
      </c>
    </row>
    <row r="15" spans="1:7" s="89" customFormat="1">
      <c r="A15" s="82" t="s">
        <v>192</v>
      </c>
      <c r="B15" s="83" t="s">
        <v>192</v>
      </c>
      <c r="C15" s="84" t="s">
        <v>50</v>
      </c>
      <c r="D15" s="85" t="s">
        <v>17</v>
      </c>
      <c r="E15" s="86"/>
      <c r="F15" s="87">
        <v>1</v>
      </c>
      <c r="G15" s="88">
        <f t="shared" si="1"/>
        <v>0</v>
      </c>
    </row>
    <row r="16" spans="1:7" s="63" customFormat="1">
      <c r="A16" s="82" t="s">
        <v>193</v>
      </c>
      <c r="B16" s="83" t="s">
        <v>193</v>
      </c>
      <c r="C16" s="64" t="s">
        <v>51</v>
      </c>
      <c r="D16" s="65" t="s">
        <v>17</v>
      </c>
      <c r="E16" s="49"/>
      <c r="F16" s="50">
        <v>1</v>
      </c>
      <c r="G16" s="51">
        <f t="shared" si="1"/>
        <v>0</v>
      </c>
    </row>
    <row r="17" spans="1:7" s="63" customFormat="1" ht="16.5" thickBot="1">
      <c r="A17" s="53"/>
      <c r="B17" s="54"/>
      <c r="C17" s="80"/>
      <c r="D17" s="81"/>
      <c r="E17" s="57"/>
      <c r="F17" s="58"/>
      <c r="G17" s="59"/>
    </row>
    <row r="18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4" sqref="E4"/>
    </sheetView>
  </sheetViews>
  <sheetFormatPr defaultColWidth="9.7109375" defaultRowHeight="15.75"/>
  <cols>
    <col min="1" max="1" width="8.5703125" style="66" bestFit="1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24</v>
      </c>
      <c r="B3" s="76"/>
      <c r="C3" s="77" t="s">
        <v>138</v>
      </c>
      <c r="D3" s="76"/>
      <c r="E3" s="76"/>
      <c r="F3" s="42"/>
      <c r="G3" s="43">
        <f>SUM(G4:G8)</f>
        <v>0</v>
      </c>
    </row>
    <row r="4" spans="1:7" s="89" customFormat="1">
      <c r="A4" s="82" t="s">
        <v>194</v>
      </c>
      <c r="B4" s="83" t="s">
        <v>194</v>
      </c>
      <c r="C4" s="84" t="s">
        <v>98</v>
      </c>
      <c r="D4" s="85" t="s">
        <v>17</v>
      </c>
      <c r="E4" s="86"/>
      <c r="F4" s="87">
        <v>1</v>
      </c>
      <c r="G4" s="88">
        <f t="shared" ref="G4:G7" si="0">F4*E4</f>
        <v>0</v>
      </c>
    </row>
    <row r="5" spans="1:7" s="89" customFormat="1">
      <c r="A5" s="82" t="s">
        <v>195</v>
      </c>
      <c r="B5" s="83" t="s">
        <v>195</v>
      </c>
      <c r="C5" s="84" t="s">
        <v>44</v>
      </c>
      <c r="D5" s="85" t="s">
        <v>45</v>
      </c>
      <c r="E5" s="86"/>
      <c r="F5" s="87">
        <v>2</v>
      </c>
      <c r="G5" s="88">
        <f t="shared" si="0"/>
        <v>0</v>
      </c>
    </row>
    <row r="6" spans="1:7" s="89" customFormat="1">
      <c r="A6" s="82" t="s">
        <v>196</v>
      </c>
      <c r="B6" s="83" t="s">
        <v>196</v>
      </c>
      <c r="C6" s="84" t="s">
        <v>47</v>
      </c>
      <c r="D6" s="85" t="s">
        <v>17</v>
      </c>
      <c r="E6" s="86"/>
      <c r="F6" s="87">
        <v>1</v>
      </c>
      <c r="G6" s="88">
        <f t="shared" si="0"/>
        <v>0</v>
      </c>
    </row>
    <row r="7" spans="1:7" s="89" customFormat="1">
      <c r="A7" s="82" t="s">
        <v>197</v>
      </c>
      <c r="B7" s="83" t="s">
        <v>197</v>
      </c>
      <c r="C7" s="84" t="s">
        <v>50</v>
      </c>
      <c r="D7" s="85" t="s">
        <v>17</v>
      </c>
      <c r="E7" s="86"/>
      <c r="F7" s="87">
        <v>1</v>
      </c>
      <c r="G7" s="88">
        <f t="shared" si="0"/>
        <v>0</v>
      </c>
    </row>
    <row r="8" spans="1:7" s="63" customFormat="1" ht="16.5" thickBot="1">
      <c r="A8" s="53"/>
      <c r="B8" s="54"/>
      <c r="C8" s="80"/>
      <c r="D8" s="81"/>
      <c r="E8" s="57"/>
      <c r="F8" s="58"/>
      <c r="G8" s="59"/>
    </row>
    <row r="9" spans="1:7" ht="16.5" thickTop="1"/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4" sqref="E4"/>
    </sheetView>
  </sheetViews>
  <sheetFormatPr defaultColWidth="9.7109375" defaultRowHeight="15.75"/>
  <cols>
    <col min="1" max="1" width="8.140625" style="66" customWidth="1"/>
    <col min="2" max="2" width="9" style="66" customWidth="1"/>
    <col min="3" max="3" width="82.140625" style="66" customWidth="1"/>
    <col min="4" max="4" width="8.5703125" style="66" customWidth="1"/>
    <col min="5" max="5" width="11.7109375" style="67" customWidth="1"/>
    <col min="6" max="6" width="8" style="68" customWidth="1"/>
    <col min="7" max="7" width="12.7109375" style="67" customWidth="1"/>
    <col min="8" max="16384" width="9.710937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15</v>
      </c>
    </row>
    <row r="2" spans="1:7" ht="17.25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25</v>
      </c>
      <c r="B3" s="76"/>
      <c r="C3" s="77" t="s">
        <v>148</v>
      </c>
      <c r="D3" s="76"/>
      <c r="E3" s="76"/>
      <c r="F3" s="42"/>
      <c r="G3" s="43">
        <f>SUM(G4:G30)</f>
        <v>0</v>
      </c>
    </row>
    <row r="4" spans="1:7" s="63" customFormat="1">
      <c r="A4" s="45" t="s">
        <v>199</v>
      </c>
      <c r="B4" s="46" t="s">
        <v>139</v>
      </c>
      <c r="C4" s="64" t="s">
        <v>23</v>
      </c>
      <c r="D4" s="65" t="s">
        <v>17</v>
      </c>
      <c r="E4" s="49"/>
      <c r="F4" s="50">
        <v>2</v>
      </c>
      <c r="G4" s="51">
        <f t="shared" ref="G4:G14" si="0">F4*E4</f>
        <v>0</v>
      </c>
    </row>
    <row r="5" spans="1:7" s="89" customFormat="1">
      <c r="A5" s="45" t="s">
        <v>200</v>
      </c>
      <c r="B5" s="46" t="s">
        <v>140</v>
      </c>
      <c r="C5" s="84" t="s">
        <v>330</v>
      </c>
      <c r="D5" s="85" t="s">
        <v>17</v>
      </c>
      <c r="E5" s="86"/>
      <c r="F5" s="87">
        <v>1</v>
      </c>
      <c r="G5" s="88">
        <f t="shared" si="0"/>
        <v>0</v>
      </c>
    </row>
    <row r="6" spans="1:7" s="89" customFormat="1">
      <c r="A6" s="45" t="s">
        <v>201</v>
      </c>
      <c r="B6" s="46" t="s">
        <v>354</v>
      </c>
      <c r="C6" s="84" t="s">
        <v>329</v>
      </c>
      <c r="D6" s="85" t="s">
        <v>17</v>
      </c>
      <c r="E6" s="86"/>
      <c r="F6" s="87">
        <v>1</v>
      </c>
      <c r="G6" s="88">
        <f t="shared" si="0"/>
        <v>0</v>
      </c>
    </row>
    <row r="7" spans="1:7" s="89" customFormat="1">
      <c r="A7" s="45" t="s">
        <v>202</v>
      </c>
      <c r="B7" s="46" t="s">
        <v>355</v>
      </c>
      <c r="C7" s="84" t="s">
        <v>320</v>
      </c>
      <c r="D7" s="85" t="s">
        <v>17</v>
      </c>
      <c r="E7" s="86"/>
      <c r="F7" s="87">
        <v>1</v>
      </c>
      <c r="G7" s="88">
        <f t="shared" si="0"/>
        <v>0</v>
      </c>
    </row>
    <row r="8" spans="1:7" s="63" customFormat="1">
      <c r="A8" s="45" t="s">
        <v>203</v>
      </c>
      <c r="B8" s="46" t="s">
        <v>356</v>
      </c>
      <c r="C8" s="64" t="s">
        <v>25</v>
      </c>
      <c r="D8" s="65" t="s">
        <v>26</v>
      </c>
      <c r="E8" s="49"/>
      <c r="F8" s="50">
        <v>40</v>
      </c>
      <c r="G8" s="51">
        <f t="shared" si="0"/>
        <v>0</v>
      </c>
    </row>
    <row r="9" spans="1:7" s="63" customFormat="1">
      <c r="A9" s="45" t="s">
        <v>204</v>
      </c>
      <c r="B9" s="46" t="s">
        <v>357</v>
      </c>
      <c r="C9" s="64" t="s">
        <v>28</v>
      </c>
      <c r="D9" s="65" t="s">
        <v>26</v>
      </c>
      <c r="E9" s="49"/>
      <c r="F9" s="50">
        <v>40</v>
      </c>
      <c r="G9" s="51">
        <f t="shared" si="0"/>
        <v>0</v>
      </c>
    </row>
    <row r="10" spans="1:7" s="63" customFormat="1">
      <c r="A10" s="45" t="s">
        <v>205</v>
      </c>
      <c r="B10" s="46" t="s">
        <v>358</v>
      </c>
      <c r="C10" s="64" t="s">
        <v>30</v>
      </c>
      <c r="D10" s="65" t="s">
        <v>26</v>
      </c>
      <c r="E10" s="49"/>
      <c r="F10" s="50">
        <v>120</v>
      </c>
      <c r="G10" s="51">
        <f t="shared" si="0"/>
        <v>0</v>
      </c>
    </row>
    <row r="11" spans="1:7" s="89" customFormat="1">
      <c r="A11" s="45" t="s">
        <v>206</v>
      </c>
      <c r="B11" s="46" t="s">
        <v>359</v>
      </c>
      <c r="C11" s="84" t="s">
        <v>32</v>
      </c>
      <c r="D11" s="85" t="s">
        <v>26</v>
      </c>
      <c r="E11" s="86"/>
      <c r="F11" s="87">
        <v>120</v>
      </c>
      <c r="G11" s="88">
        <f t="shared" si="0"/>
        <v>0</v>
      </c>
    </row>
    <row r="12" spans="1:7" s="89" customFormat="1" ht="31.5">
      <c r="A12" s="45" t="s">
        <v>207</v>
      </c>
      <c r="B12" s="46" t="s">
        <v>360</v>
      </c>
      <c r="C12" s="84" t="s">
        <v>34</v>
      </c>
      <c r="D12" s="85" t="s">
        <v>17</v>
      </c>
      <c r="E12" s="86"/>
      <c r="F12" s="87">
        <v>2</v>
      </c>
      <c r="G12" s="88">
        <f t="shared" si="0"/>
        <v>0</v>
      </c>
    </row>
    <row r="13" spans="1:7" s="89" customFormat="1">
      <c r="A13" s="45" t="s">
        <v>208</v>
      </c>
      <c r="B13" s="46" t="s">
        <v>361</v>
      </c>
      <c r="C13" s="84" t="s">
        <v>36</v>
      </c>
      <c r="D13" s="85" t="s">
        <v>17</v>
      </c>
      <c r="E13" s="86"/>
      <c r="F13" s="87">
        <v>2</v>
      </c>
      <c r="G13" s="88">
        <f t="shared" si="0"/>
        <v>0</v>
      </c>
    </row>
    <row r="14" spans="1:7" s="89" customFormat="1">
      <c r="A14" s="45" t="s">
        <v>209</v>
      </c>
      <c r="B14" s="46" t="s">
        <v>362</v>
      </c>
      <c r="C14" s="84" t="s">
        <v>38</v>
      </c>
      <c r="D14" s="85" t="s">
        <v>17</v>
      </c>
      <c r="E14" s="86"/>
      <c r="F14" s="87">
        <v>1</v>
      </c>
      <c r="G14" s="88">
        <f t="shared" si="0"/>
        <v>0</v>
      </c>
    </row>
    <row r="15" spans="1:7" s="89" customFormat="1">
      <c r="A15" s="45" t="s">
        <v>210</v>
      </c>
      <c r="B15" s="46" t="s">
        <v>363</v>
      </c>
      <c r="C15" s="84"/>
      <c r="D15" s="85"/>
      <c r="E15" s="86"/>
      <c r="F15" s="87"/>
      <c r="G15" s="88"/>
    </row>
    <row r="16" spans="1:7" s="89" customFormat="1">
      <c r="A16" s="45" t="s">
        <v>211</v>
      </c>
      <c r="B16" s="46" t="s">
        <v>364</v>
      </c>
      <c r="C16" s="84" t="s">
        <v>39</v>
      </c>
      <c r="D16" s="85" t="s">
        <v>26</v>
      </c>
      <c r="E16" s="86"/>
      <c r="F16" s="87">
        <f>F8+F9+F10</f>
        <v>200</v>
      </c>
      <c r="G16" s="88">
        <f t="shared" ref="G16:G29" si="1">F16*E16</f>
        <v>0</v>
      </c>
    </row>
    <row r="17" spans="1:7" s="89" customFormat="1">
      <c r="A17" s="45" t="s">
        <v>212</v>
      </c>
      <c r="B17" s="46" t="s">
        <v>365</v>
      </c>
      <c r="C17" s="84" t="s">
        <v>40</v>
      </c>
      <c r="D17" s="85" t="s">
        <v>26</v>
      </c>
      <c r="E17" s="86"/>
      <c r="F17" s="87">
        <f>F11</f>
        <v>120</v>
      </c>
      <c r="G17" s="88">
        <f t="shared" si="1"/>
        <v>0</v>
      </c>
    </row>
    <row r="18" spans="1:7" s="89" customFormat="1">
      <c r="A18" s="45" t="s">
        <v>213</v>
      </c>
      <c r="B18" s="46" t="s">
        <v>366</v>
      </c>
      <c r="C18" s="84" t="s">
        <v>327</v>
      </c>
      <c r="D18" s="85" t="s">
        <v>17</v>
      </c>
      <c r="E18" s="86"/>
      <c r="F18" s="87">
        <f>F6</f>
        <v>1</v>
      </c>
      <c r="G18" s="88">
        <f t="shared" ref="G18" si="2">F18*E18</f>
        <v>0</v>
      </c>
    </row>
    <row r="19" spans="1:7" s="89" customFormat="1">
      <c r="A19" s="45" t="s">
        <v>214</v>
      </c>
      <c r="B19" s="46" t="s">
        <v>367</v>
      </c>
      <c r="C19" s="84" t="s">
        <v>41</v>
      </c>
      <c r="D19" s="85" t="s">
        <v>17</v>
      </c>
      <c r="E19" s="86"/>
      <c r="F19" s="87">
        <v>2</v>
      </c>
      <c r="G19" s="88">
        <f t="shared" si="1"/>
        <v>0</v>
      </c>
    </row>
    <row r="20" spans="1:7" s="89" customFormat="1">
      <c r="A20" s="45" t="s">
        <v>215</v>
      </c>
      <c r="B20" s="46" t="s">
        <v>368</v>
      </c>
      <c r="C20" s="84" t="s">
        <v>42</v>
      </c>
      <c r="D20" s="85" t="s">
        <v>17</v>
      </c>
      <c r="E20" s="86"/>
      <c r="F20" s="87">
        <f>F4</f>
        <v>2</v>
      </c>
      <c r="G20" s="88">
        <f t="shared" si="1"/>
        <v>0</v>
      </c>
    </row>
    <row r="21" spans="1:7" s="89" customFormat="1">
      <c r="A21" s="45" t="s">
        <v>216</v>
      </c>
      <c r="B21" s="46" t="s">
        <v>369</v>
      </c>
      <c r="C21" s="84" t="s">
        <v>180</v>
      </c>
      <c r="D21" s="85" t="s">
        <v>17</v>
      </c>
      <c r="E21" s="86"/>
      <c r="F21" s="87">
        <f>F5</f>
        <v>1</v>
      </c>
      <c r="G21" s="88">
        <f t="shared" si="1"/>
        <v>0</v>
      </c>
    </row>
    <row r="22" spans="1:7" s="89" customFormat="1">
      <c r="A22" s="45" t="s">
        <v>378</v>
      </c>
      <c r="B22" s="46" t="s">
        <v>370</v>
      </c>
      <c r="C22" s="84" t="s">
        <v>93</v>
      </c>
      <c r="D22" s="85" t="s">
        <v>17</v>
      </c>
      <c r="E22" s="86"/>
      <c r="F22" s="87">
        <f>F7</f>
        <v>1</v>
      </c>
      <c r="G22" s="88">
        <f t="shared" si="1"/>
        <v>0</v>
      </c>
    </row>
    <row r="23" spans="1:7" s="89" customFormat="1">
      <c r="A23" s="45" t="s">
        <v>379</v>
      </c>
      <c r="B23" s="46" t="s">
        <v>371</v>
      </c>
      <c r="C23" s="84" t="s">
        <v>44</v>
      </c>
      <c r="D23" s="85" t="s">
        <v>45</v>
      </c>
      <c r="E23" s="86"/>
      <c r="F23" s="87">
        <v>4</v>
      </c>
      <c r="G23" s="88">
        <f t="shared" si="1"/>
        <v>0</v>
      </c>
    </row>
    <row r="24" spans="1:7" s="89" customFormat="1">
      <c r="A24" s="45" t="s">
        <v>380</v>
      </c>
      <c r="B24" s="46" t="s">
        <v>372</v>
      </c>
      <c r="C24" s="84" t="s">
        <v>46</v>
      </c>
      <c r="D24" s="85" t="s">
        <v>17</v>
      </c>
      <c r="E24" s="86"/>
      <c r="F24" s="87">
        <v>1</v>
      </c>
      <c r="G24" s="88">
        <f t="shared" si="1"/>
        <v>0</v>
      </c>
    </row>
    <row r="25" spans="1:7" s="89" customFormat="1">
      <c r="A25" s="45" t="s">
        <v>381</v>
      </c>
      <c r="B25" s="46" t="s">
        <v>373</v>
      </c>
      <c r="C25" s="84" t="s">
        <v>47</v>
      </c>
      <c r="D25" s="85" t="s">
        <v>17</v>
      </c>
      <c r="E25" s="86"/>
      <c r="F25" s="87">
        <v>1</v>
      </c>
      <c r="G25" s="88">
        <f t="shared" si="1"/>
        <v>0</v>
      </c>
    </row>
    <row r="26" spans="1:7" s="89" customFormat="1">
      <c r="A26" s="45" t="s">
        <v>382</v>
      </c>
      <c r="B26" s="46" t="s">
        <v>374</v>
      </c>
      <c r="C26" s="84" t="s">
        <v>48</v>
      </c>
      <c r="D26" s="85" t="s">
        <v>17</v>
      </c>
      <c r="E26" s="86"/>
      <c r="F26" s="87">
        <f>F12</f>
        <v>2</v>
      </c>
      <c r="G26" s="88">
        <f t="shared" si="1"/>
        <v>0</v>
      </c>
    </row>
    <row r="27" spans="1:7" s="89" customFormat="1">
      <c r="A27" s="45" t="s">
        <v>383</v>
      </c>
      <c r="B27" s="46" t="s">
        <v>375</v>
      </c>
      <c r="C27" s="84" t="s">
        <v>49</v>
      </c>
      <c r="D27" s="85" t="s">
        <v>17</v>
      </c>
      <c r="E27" s="86"/>
      <c r="F27" s="87">
        <f>F13</f>
        <v>2</v>
      </c>
      <c r="G27" s="88">
        <f t="shared" si="1"/>
        <v>0</v>
      </c>
    </row>
    <row r="28" spans="1:7" s="63" customFormat="1">
      <c r="A28" s="45" t="s">
        <v>384</v>
      </c>
      <c r="B28" s="46" t="s">
        <v>376</v>
      </c>
      <c r="C28" s="64" t="s">
        <v>50</v>
      </c>
      <c r="D28" s="65" t="s">
        <v>17</v>
      </c>
      <c r="E28" s="49"/>
      <c r="F28" s="50">
        <v>1</v>
      </c>
      <c r="G28" s="51">
        <f t="shared" si="1"/>
        <v>0</v>
      </c>
    </row>
    <row r="29" spans="1:7" s="63" customFormat="1">
      <c r="A29" s="45" t="s">
        <v>385</v>
      </c>
      <c r="B29" s="46" t="s">
        <v>377</v>
      </c>
      <c r="C29" s="64" t="s">
        <v>51</v>
      </c>
      <c r="D29" s="65" t="s">
        <v>17</v>
      </c>
      <c r="E29" s="49"/>
      <c r="F29" s="50">
        <v>1</v>
      </c>
      <c r="G29" s="51">
        <f t="shared" si="1"/>
        <v>0</v>
      </c>
    </row>
    <row r="30" spans="1:7" s="63" customFormat="1" ht="16.5" thickBot="1">
      <c r="A30" s="53"/>
      <c r="B30" s="54"/>
      <c r="C30" s="80"/>
      <c r="D30" s="81"/>
      <c r="E30" s="57"/>
      <c r="F30" s="58"/>
      <c r="G30" s="59"/>
    </row>
  </sheetData>
  <phoneticPr fontId="17" type="noConversion"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4" sqref="E4"/>
    </sheetView>
  </sheetViews>
  <sheetFormatPr defaultColWidth="10.28515625" defaultRowHeight="15.75"/>
  <cols>
    <col min="1" max="1" width="8.5703125" style="66" customWidth="1"/>
    <col min="2" max="2" width="9.42578125" style="66" customWidth="1"/>
    <col min="3" max="3" width="86.7109375" style="66" customWidth="1"/>
    <col min="4" max="4" width="9" style="66" customWidth="1"/>
    <col min="5" max="5" width="11.85546875" style="67" customWidth="1"/>
    <col min="6" max="6" width="8.42578125" style="68" customWidth="1"/>
    <col min="7" max="7" width="13.42578125" style="67" customWidth="1"/>
    <col min="8" max="16384" width="10.2851562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86</v>
      </c>
    </row>
    <row r="2" spans="1:7" ht="17.25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26</v>
      </c>
      <c r="B3" s="76"/>
      <c r="C3" s="77" t="s">
        <v>198</v>
      </c>
      <c r="D3" s="78" t="s">
        <v>87</v>
      </c>
      <c r="E3" s="76"/>
      <c r="F3" s="42"/>
      <c r="G3" s="43">
        <f>SUM(G4:G16)</f>
        <v>0</v>
      </c>
    </row>
    <row r="4" spans="1:7" s="89" customFormat="1">
      <c r="A4" s="82" t="s">
        <v>218</v>
      </c>
      <c r="B4" s="83" t="s">
        <v>218</v>
      </c>
      <c r="C4" s="84" t="s">
        <v>34</v>
      </c>
      <c r="D4" s="85" t="s">
        <v>17</v>
      </c>
      <c r="E4" s="86"/>
      <c r="F4" s="87">
        <v>2</v>
      </c>
      <c r="G4" s="88">
        <f t="shared" ref="G4:G6" si="0">F4*E4</f>
        <v>0</v>
      </c>
    </row>
    <row r="5" spans="1:7" s="89" customFormat="1">
      <c r="A5" s="82" t="s">
        <v>285</v>
      </c>
      <c r="B5" s="83" t="s">
        <v>285</v>
      </c>
      <c r="C5" s="84" t="s">
        <v>36</v>
      </c>
      <c r="D5" s="85" t="s">
        <v>17</v>
      </c>
      <c r="E5" s="86"/>
      <c r="F5" s="87">
        <v>2</v>
      </c>
      <c r="G5" s="88">
        <f t="shared" si="0"/>
        <v>0</v>
      </c>
    </row>
    <row r="6" spans="1:7" s="89" customFormat="1">
      <c r="A6" s="82" t="s">
        <v>219</v>
      </c>
      <c r="B6" s="83" t="s">
        <v>219</v>
      </c>
      <c r="C6" s="84" t="s">
        <v>38</v>
      </c>
      <c r="D6" s="85" t="s">
        <v>17</v>
      </c>
      <c r="E6" s="86"/>
      <c r="F6" s="87">
        <v>2</v>
      </c>
      <c r="G6" s="88">
        <f t="shared" si="0"/>
        <v>0</v>
      </c>
    </row>
    <row r="7" spans="1:7" s="89" customFormat="1">
      <c r="A7" s="82" t="s">
        <v>220</v>
      </c>
      <c r="B7" s="83" t="s">
        <v>220</v>
      </c>
      <c r="C7" s="84"/>
      <c r="D7" s="85"/>
      <c r="E7" s="86"/>
      <c r="F7" s="87"/>
      <c r="G7" s="88"/>
    </row>
    <row r="8" spans="1:7" s="89" customFormat="1">
      <c r="A8" s="82" t="s">
        <v>221</v>
      </c>
      <c r="B8" s="83" t="s">
        <v>221</v>
      </c>
      <c r="C8" s="84" t="s">
        <v>49</v>
      </c>
      <c r="D8" s="85" t="s">
        <v>17</v>
      </c>
      <c r="E8" s="86"/>
      <c r="F8" s="87">
        <v>2</v>
      </c>
      <c r="G8" s="88">
        <f t="shared" ref="G8:G15" si="1">F8*E8</f>
        <v>0</v>
      </c>
    </row>
    <row r="9" spans="1:7" s="89" customFormat="1">
      <c r="A9" s="82" t="s">
        <v>222</v>
      </c>
      <c r="B9" s="83" t="s">
        <v>222</v>
      </c>
      <c r="C9" s="84" t="s">
        <v>48</v>
      </c>
      <c r="D9" s="85" t="s">
        <v>17</v>
      </c>
      <c r="E9" s="86"/>
      <c r="F9" s="87">
        <v>2</v>
      </c>
      <c r="G9" s="88">
        <f t="shared" si="1"/>
        <v>0</v>
      </c>
    </row>
    <row r="10" spans="1:7" s="89" customFormat="1">
      <c r="A10" s="82" t="s">
        <v>223</v>
      </c>
      <c r="B10" s="83" t="s">
        <v>223</v>
      </c>
      <c r="C10" s="84" t="s">
        <v>314</v>
      </c>
      <c r="D10" s="85" t="s">
        <v>17</v>
      </c>
      <c r="E10" s="86"/>
      <c r="F10" s="87">
        <v>2</v>
      </c>
      <c r="G10" s="88">
        <f t="shared" si="1"/>
        <v>0</v>
      </c>
    </row>
    <row r="11" spans="1:7" s="89" customFormat="1">
      <c r="A11" s="82" t="s">
        <v>224</v>
      </c>
      <c r="B11" s="83" t="s">
        <v>224</v>
      </c>
      <c r="C11" s="84" t="s">
        <v>44</v>
      </c>
      <c r="D11" s="85" t="s">
        <v>45</v>
      </c>
      <c r="E11" s="86"/>
      <c r="F11" s="87">
        <v>3</v>
      </c>
      <c r="G11" s="88">
        <f t="shared" si="1"/>
        <v>0</v>
      </c>
    </row>
    <row r="12" spans="1:7" s="89" customFormat="1">
      <c r="A12" s="82" t="s">
        <v>225</v>
      </c>
      <c r="B12" s="83" t="s">
        <v>225</v>
      </c>
      <c r="C12" s="84" t="s">
        <v>46</v>
      </c>
      <c r="D12" s="85" t="s">
        <v>17</v>
      </c>
      <c r="E12" s="86"/>
      <c r="F12" s="87">
        <v>1</v>
      </c>
      <c r="G12" s="88">
        <f t="shared" si="1"/>
        <v>0</v>
      </c>
    </row>
    <row r="13" spans="1:7" s="89" customFormat="1">
      <c r="A13" s="82" t="s">
        <v>226</v>
      </c>
      <c r="B13" s="83" t="s">
        <v>226</v>
      </c>
      <c r="C13" s="84" t="s">
        <v>47</v>
      </c>
      <c r="D13" s="85" t="s">
        <v>17</v>
      </c>
      <c r="E13" s="86"/>
      <c r="F13" s="87">
        <v>1</v>
      </c>
      <c r="G13" s="88">
        <f t="shared" si="1"/>
        <v>0</v>
      </c>
    </row>
    <row r="14" spans="1:7" s="89" customFormat="1">
      <c r="A14" s="82" t="s">
        <v>227</v>
      </c>
      <c r="B14" s="83" t="s">
        <v>227</v>
      </c>
      <c r="C14" s="84" t="s">
        <v>50</v>
      </c>
      <c r="D14" s="85" t="s">
        <v>17</v>
      </c>
      <c r="E14" s="86"/>
      <c r="F14" s="87">
        <v>1</v>
      </c>
      <c r="G14" s="88">
        <f t="shared" si="1"/>
        <v>0</v>
      </c>
    </row>
    <row r="15" spans="1:7" s="89" customFormat="1">
      <c r="A15" s="82" t="s">
        <v>228</v>
      </c>
      <c r="B15" s="83" t="s">
        <v>228</v>
      </c>
      <c r="C15" s="84" t="s">
        <v>51</v>
      </c>
      <c r="D15" s="85" t="s">
        <v>17</v>
      </c>
      <c r="E15" s="86"/>
      <c r="F15" s="87">
        <v>1</v>
      </c>
      <c r="G15" s="88">
        <f t="shared" si="1"/>
        <v>0</v>
      </c>
    </row>
    <row r="16" spans="1:7" s="89" customFormat="1" ht="16.5" thickBot="1">
      <c r="A16" s="104"/>
      <c r="B16" s="105"/>
      <c r="C16" s="106"/>
      <c r="D16" s="107"/>
      <c r="E16" s="108"/>
      <c r="F16" s="109"/>
      <c r="G16" s="110"/>
    </row>
    <row r="17" spans="5:7" s="111" customFormat="1">
      <c r="E17" s="112"/>
      <c r="F17" s="113"/>
      <c r="G17" s="112"/>
    </row>
  </sheetData>
  <phoneticPr fontId="17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4" sqref="E4"/>
    </sheetView>
  </sheetViews>
  <sheetFormatPr defaultColWidth="10.28515625" defaultRowHeight="15.75"/>
  <cols>
    <col min="1" max="1" width="8.5703125" style="66" customWidth="1"/>
    <col min="2" max="2" width="9.42578125" style="66" customWidth="1"/>
    <col min="3" max="3" width="86.7109375" style="66" customWidth="1"/>
    <col min="4" max="4" width="9" style="66" customWidth="1"/>
    <col min="5" max="5" width="11.85546875" style="67" customWidth="1"/>
    <col min="6" max="6" width="8.42578125" style="68" customWidth="1"/>
    <col min="7" max="7" width="13.42578125" style="67" customWidth="1"/>
    <col min="8" max="16384" width="10.28515625" style="66"/>
  </cols>
  <sheetData>
    <row r="1" spans="1:7" ht="31.5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86</v>
      </c>
    </row>
    <row r="2" spans="1:7" ht="18.600000000000001" customHeight="1">
      <c r="A2" s="72"/>
      <c r="B2" s="73"/>
      <c r="C2" s="74"/>
      <c r="D2" s="73"/>
      <c r="E2" s="36"/>
      <c r="F2" s="37"/>
      <c r="G2" s="38"/>
    </row>
    <row r="3" spans="1:7" s="63" customFormat="1">
      <c r="A3" s="75">
        <v>27</v>
      </c>
      <c r="B3" s="76"/>
      <c r="C3" s="77" t="s">
        <v>277</v>
      </c>
      <c r="D3" s="78" t="s">
        <v>87</v>
      </c>
      <c r="E3" s="76"/>
      <c r="F3" s="42"/>
      <c r="G3" s="43">
        <f>SUM(G4:G11)</f>
        <v>0</v>
      </c>
    </row>
    <row r="4" spans="1:7" s="63" customFormat="1">
      <c r="A4" s="45" t="s">
        <v>530</v>
      </c>
      <c r="B4" s="46" t="s">
        <v>530</v>
      </c>
      <c r="C4" s="60" t="s">
        <v>278</v>
      </c>
      <c r="D4" s="61" t="s">
        <v>17</v>
      </c>
      <c r="E4" s="62"/>
      <c r="F4" s="50">
        <v>1</v>
      </c>
      <c r="G4" s="79">
        <f t="shared" ref="G4:G10" si="0">F4*E4</f>
        <v>0</v>
      </c>
    </row>
    <row r="5" spans="1:7" s="63" customFormat="1">
      <c r="A5" s="45" t="s">
        <v>531</v>
      </c>
      <c r="B5" s="46" t="s">
        <v>531</v>
      </c>
      <c r="C5" s="60" t="s">
        <v>308</v>
      </c>
      <c r="D5" s="61" t="s">
        <v>17</v>
      </c>
      <c r="E5" s="62"/>
      <c r="F5" s="90">
        <v>1</v>
      </c>
      <c r="G5" s="79">
        <f t="shared" si="0"/>
        <v>0</v>
      </c>
    </row>
    <row r="6" spans="1:7" s="63" customFormat="1">
      <c r="A6" s="45" t="s">
        <v>532</v>
      </c>
      <c r="B6" s="46" t="s">
        <v>532</v>
      </c>
      <c r="C6" s="64" t="s">
        <v>279</v>
      </c>
      <c r="D6" s="65" t="s">
        <v>17</v>
      </c>
      <c r="E6" s="49"/>
      <c r="F6" s="50">
        <f>F4</f>
        <v>1</v>
      </c>
      <c r="G6" s="79">
        <f t="shared" si="0"/>
        <v>0</v>
      </c>
    </row>
    <row r="7" spans="1:7" s="63" customFormat="1">
      <c r="A7" s="45" t="s">
        <v>533</v>
      </c>
      <c r="B7" s="46" t="s">
        <v>533</v>
      </c>
      <c r="C7" s="64" t="s">
        <v>280</v>
      </c>
      <c r="D7" s="65" t="s">
        <v>45</v>
      </c>
      <c r="E7" s="49"/>
      <c r="F7" s="50">
        <v>20</v>
      </c>
      <c r="G7" s="79">
        <f t="shared" si="0"/>
        <v>0</v>
      </c>
    </row>
    <row r="8" spans="1:7" s="63" customFormat="1">
      <c r="A8" s="45" t="s">
        <v>534</v>
      </c>
      <c r="B8" s="46" t="s">
        <v>534</v>
      </c>
      <c r="C8" s="64" t="s">
        <v>47</v>
      </c>
      <c r="D8" s="65" t="s">
        <v>17</v>
      </c>
      <c r="E8" s="49"/>
      <c r="F8" s="50">
        <v>1</v>
      </c>
      <c r="G8" s="79">
        <f t="shared" si="0"/>
        <v>0</v>
      </c>
    </row>
    <row r="9" spans="1:7" s="63" customFormat="1">
      <c r="A9" s="45" t="s">
        <v>535</v>
      </c>
      <c r="B9" s="46" t="s">
        <v>535</v>
      </c>
      <c r="C9" s="64" t="s">
        <v>50</v>
      </c>
      <c r="D9" s="65" t="s">
        <v>17</v>
      </c>
      <c r="E9" s="49"/>
      <c r="F9" s="50">
        <v>1</v>
      </c>
      <c r="G9" s="79">
        <f t="shared" si="0"/>
        <v>0</v>
      </c>
    </row>
    <row r="10" spans="1:7" s="63" customFormat="1">
      <c r="A10" s="45" t="s">
        <v>536</v>
      </c>
      <c r="B10" s="46" t="s">
        <v>536</v>
      </c>
      <c r="C10" s="64" t="s">
        <v>51</v>
      </c>
      <c r="D10" s="65" t="s">
        <v>17</v>
      </c>
      <c r="E10" s="49"/>
      <c r="F10" s="50">
        <v>1</v>
      </c>
      <c r="G10" s="79">
        <f t="shared" si="0"/>
        <v>0</v>
      </c>
    </row>
    <row r="11" spans="1:7" s="63" customFormat="1">
      <c r="A11" s="53"/>
      <c r="B11" s="54"/>
      <c r="C11" s="80"/>
      <c r="D11" s="81"/>
      <c r="E11" s="57"/>
      <c r="F11" s="58"/>
      <c r="G11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4" sqref="E4"/>
    </sheetView>
  </sheetViews>
  <sheetFormatPr defaultColWidth="10.28515625" defaultRowHeight="15.75"/>
  <cols>
    <col min="1" max="1" width="8.5703125" style="66" customWidth="1"/>
    <col min="2" max="2" width="9.42578125" style="66" customWidth="1"/>
    <col min="3" max="3" width="86.7109375" style="66" customWidth="1"/>
    <col min="4" max="4" width="9" style="66" customWidth="1"/>
    <col min="5" max="5" width="11.85546875" style="67" customWidth="1"/>
    <col min="6" max="6" width="8.42578125" style="68" customWidth="1"/>
    <col min="7" max="7" width="13.42578125" style="67" customWidth="1"/>
    <col min="8" max="16384" width="10.2851562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86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28</v>
      </c>
      <c r="B3" s="76"/>
      <c r="C3" s="77" t="s">
        <v>292</v>
      </c>
      <c r="D3" s="78" t="s">
        <v>87</v>
      </c>
      <c r="E3" s="76"/>
      <c r="F3" s="42"/>
      <c r="G3" s="43">
        <f>SUM(G4:G24)</f>
        <v>0</v>
      </c>
    </row>
    <row r="4" spans="1:7" s="63" customFormat="1" ht="63">
      <c r="A4" s="45" t="s">
        <v>230</v>
      </c>
      <c r="B4" s="46" t="s">
        <v>230</v>
      </c>
      <c r="C4" s="60" t="s">
        <v>293</v>
      </c>
      <c r="D4" s="61" t="s">
        <v>17</v>
      </c>
      <c r="E4" s="62"/>
      <c r="F4" s="50">
        <f>1+2+2+2</f>
        <v>7</v>
      </c>
      <c r="G4" s="79">
        <f t="shared" ref="G4:G23" si="0">F4*E4</f>
        <v>0</v>
      </c>
    </row>
    <row r="5" spans="1:7" s="63" customFormat="1">
      <c r="A5" s="45" t="s">
        <v>231</v>
      </c>
      <c r="B5" s="46" t="s">
        <v>231</v>
      </c>
      <c r="C5" s="64" t="s">
        <v>21</v>
      </c>
      <c r="D5" s="65" t="s">
        <v>17</v>
      </c>
      <c r="E5" s="49"/>
      <c r="F5" s="50">
        <f>F4</f>
        <v>7</v>
      </c>
      <c r="G5" s="79">
        <f t="shared" si="0"/>
        <v>0</v>
      </c>
    </row>
    <row r="6" spans="1:7" s="63" customFormat="1">
      <c r="A6" s="45" t="s">
        <v>232</v>
      </c>
      <c r="B6" s="46" t="s">
        <v>232</v>
      </c>
      <c r="C6" s="64" t="s">
        <v>332</v>
      </c>
      <c r="D6" s="65" t="s">
        <v>17</v>
      </c>
      <c r="E6" s="49"/>
      <c r="F6" s="50">
        <v>1</v>
      </c>
      <c r="G6" s="79">
        <f t="shared" si="0"/>
        <v>0</v>
      </c>
    </row>
    <row r="7" spans="1:7" s="63" customFormat="1">
      <c r="A7" s="45" t="s">
        <v>233</v>
      </c>
      <c r="B7" s="46" t="s">
        <v>233</v>
      </c>
      <c r="C7" s="91" t="s">
        <v>296</v>
      </c>
      <c r="D7" s="92" t="s">
        <v>26</v>
      </c>
      <c r="E7" s="93"/>
      <c r="F7" s="50">
        <v>450</v>
      </c>
      <c r="G7" s="79">
        <f t="shared" si="0"/>
        <v>0</v>
      </c>
    </row>
    <row r="8" spans="1:7" s="63" customFormat="1">
      <c r="A8" s="45" t="s">
        <v>234</v>
      </c>
      <c r="B8" s="46" t="s">
        <v>234</v>
      </c>
      <c r="C8" s="91" t="s">
        <v>297</v>
      </c>
      <c r="D8" s="92" t="s">
        <v>26</v>
      </c>
      <c r="E8" s="93"/>
      <c r="F8" s="50">
        <v>325</v>
      </c>
      <c r="G8" s="79">
        <f t="shared" si="0"/>
        <v>0</v>
      </c>
    </row>
    <row r="9" spans="1:7" s="63" customFormat="1">
      <c r="A9" s="45" t="s">
        <v>235</v>
      </c>
      <c r="B9" s="46" t="s">
        <v>235</v>
      </c>
      <c r="C9" s="91" t="s">
        <v>315</v>
      </c>
      <c r="D9" s="92" t="s">
        <v>26</v>
      </c>
      <c r="E9" s="93"/>
      <c r="F9" s="50">
        <v>125</v>
      </c>
      <c r="G9" s="79">
        <f t="shared" si="0"/>
        <v>0</v>
      </c>
    </row>
    <row r="10" spans="1:7" s="63" customFormat="1">
      <c r="A10" s="45" t="s">
        <v>236</v>
      </c>
      <c r="B10" s="46" t="s">
        <v>236</v>
      </c>
      <c r="C10" s="91" t="s">
        <v>294</v>
      </c>
      <c r="D10" s="92" t="s">
        <v>17</v>
      </c>
      <c r="E10" s="93"/>
      <c r="F10" s="50">
        <v>1</v>
      </c>
      <c r="G10" s="79">
        <f t="shared" si="0"/>
        <v>0</v>
      </c>
    </row>
    <row r="11" spans="1:7" s="63" customFormat="1">
      <c r="A11" s="45" t="s">
        <v>537</v>
      </c>
      <c r="B11" s="46" t="s">
        <v>537</v>
      </c>
      <c r="C11" s="91" t="s">
        <v>295</v>
      </c>
      <c r="D11" s="92" t="s">
        <v>17</v>
      </c>
      <c r="E11" s="93"/>
      <c r="F11" s="50">
        <v>1</v>
      </c>
      <c r="G11" s="79">
        <f t="shared" si="0"/>
        <v>0</v>
      </c>
    </row>
    <row r="12" spans="1:7" s="63" customFormat="1">
      <c r="A12" s="45" t="s">
        <v>538</v>
      </c>
      <c r="B12" s="46" t="s">
        <v>538</v>
      </c>
      <c r="C12" s="91" t="s">
        <v>300</v>
      </c>
      <c r="D12" s="92" t="s">
        <v>301</v>
      </c>
      <c r="E12" s="93"/>
      <c r="F12" s="99">
        <v>0.5</v>
      </c>
      <c r="G12" s="79">
        <f t="shared" si="0"/>
        <v>0</v>
      </c>
    </row>
    <row r="13" spans="1:7" s="63" customFormat="1">
      <c r="A13" s="45" t="s">
        <v>539</v>
      </c>
      <c r="B13" s="46" t="s">
        <v>539</v>
      </c>
      <c r="C13" s="91" t="s">
        <v>39</v>
      </c>
      <c r="D13" s="92" t="s">
        <v>26</v>
      </c>
      <c r="E13" s="93"/>
      <c r="F13" s="50">
        <f>F7</f>
        <v>450</v>
      </c>
      <c r="G13" s="79">
        <f t="shared" si="0"/>
        <v>0</v>
      </c>
    </row>
    <row r="14" spans="1:7" s="63" customFormat="1">
      <c r="A14" s="45" t="s">
        <v>540</v>
      </c>
      <c r="B14" s="46" t="s">
        <v>540</v>
      </c>
      <c r="C14" s="91" t="s">
        <v>40</v>
      </c>
      <c r="D14" s="92" t="s">
        <v>26</v>
      </c>
      <c r="E14" s="93"/>
      <c r="F14" s="50">
        <f>F8+F9</f>
        <v>450</v>
      </c>
      <c r="G14" s="79">
        <f t="shared" si="0"/>
        <v>0</v>
      </c>
    </row>
    <row r="15" spans="1:7" s="63" customFormat="1">
      <c r="A15" s="45" t="s">
        <v>541</v>
      </c>
      <c r="B15" s="46" t="s">
        <v>541</v>
      </c>
      <c r="C15" s="64" t="s">
        <v>93</v>
      </c>
      <c r="D15" s="65" t="s">
        <v>17</v>
      </c>
      <c r="E15" s="49"/>
      <c r="F15" s="50">
        <f>F6</f>
        <v>1</v>
      </c>
      <c r="G15" s="79">
        <f t="shared" si="0"/>
        <v>0</v>
      </c>
    </row>
    <row r="16" spans="1:7" s="63" customFormat="1">
      <c r="A16" s="45" t="s">
        <v>542</v>
      </c>
      <c r="B16" s="46" t="s">
        <v>542</v>
      </c>
      <c r="C16" s="64" t="s">
        <v>91</v>
      </c>
      <c r="D16" s="65" t="s">
        <v>45</v>
      </c>
      <c r="E16" s="49"/>
      <c r="F16" s="50">
        <v>20</v>
      </c>
      <c r="G16" s="79">
        <f t="shared" si="0"/>
        <v>0</v>
      </c>
    </row>
    <row r="17" spans="1:7" s="63" customFormat="1">
      <c r="A17" s="45" t="s">
        <v>543</v>
      </c>
      <c r="B17" s="46" t="s">
        <v>543</v>
      </c>
      <c r="C17" s="64" t="s">
        <v>41</v>
      </c>
      <c r="D17" s="65" t="s">
        <v>17</v>
      </c>
      <c r="E17" s="49"/>
      <c r="F17" s="50">
        <f>F4</f>
        <v>7</v>
      </c>
      <c r="G17" s="79">
        <f t="shared" si="0"/>
        <v>0</v>
      </c>
    </row>
    <row r="18" spans="1:7" s="63" customFormat="1">
      <c r="A18" s="45" t="s">
        <v>544</v>
      </c>
      <c r="B18" s="46" t="s">
        <v>544</v>
      </c>
      <c r="C18" s="64" t="s">
        <v>44</v>
      </c>
      <c r="D18" s="65" t="s">
        <v>45</v>
      </c>
      <c r="E18" s="49"/>
      <c r="F18" s="50">
        <v>24</v>
      </c>
      <c r="G18" s="79">
        <f t="shared" si="0"/>
        <v>0</v>
      </c>
    </row>
    <row r="19" spans="1:7" s="98" customFormat="1">
      <c r="A19" s="45" t="s">
        <v>545</v>
      </c>
      <c r="B19" s="46" t="s">
        <v>545</v>
      </c>
      <c r="C19" s="91" t="s">
        <v>46</v>
      </c>
      <c r="D19" s="92" t="s">
        <v>17</v>
      </c>
      <c r="E19" s="93"/>
      <c r="F19" s="96">
        <v>1</v>
      </c>
      <c r="G19" s="97">
        <f t="shared" si="0"/>
        <v>0</v>
      </c>
    </row>
    <row r="20" spans="1:7" s="63" customFormat="1">
      <c r="A20" s="45" t="s">
        <v>546</v>
      </c>
      <c r="B20" s="46" t="s">
        <v>546</v>
      </c>
      <c r="C20" s="64" t="s">
        <v>290</v>
      </c>
      <c r="D20" s="65" t="s">
        <v>92</v>
      </c>
      <c r="E20" s="49"/>
      <c r="F20" s="50">
        <v>1</v>
      </c>
      <c r="G20" s="79">
        <f t="shared" si="0"/>
        <v>0</v>
      </c>
    </row>
    <row r="21" spans="1:7" s="63" customFormat="1">
      <c r="A21" s="45" t="s">
        <v>547</v>
      </c>
      <c r="B21" s="46" t="s">
        <v>547</v>
      </c>
      <c r="C21" s="64" t="s">
        <v>47</v>
      </c>
      <c r="D21" s="65" t="s">
        <v>17</v>
      </c>
      <c r="E21" s="49"/>
      <c r="F21" s="50">
        <v>1</v>
      </c>
      <c r="G21" s="79">
        <f t="shared" si="0"/>
        <v>0</v>
      </c>
    </row>
    <row r="22" spans="1:7" s="63" customFormat="1">
      <c r="A22" s="45" t="s">
        <v>548</v>
      </c>
      <c r="B22" s="46" t="s">
        <v>548</v>
      </c>
      <c r="C22" s="64" t="s">
        <v>50</v>
      </c>
      <c r="D22" s="65" t="s">
        <v>17</v>
      </c>
      <c r="E22" s="49"/>
      <c r="F22" s="50">
        <v>1</v>
      </c>
      <c r="G22" s="79">
        <f t="shared" si="0"/>
        <v>0</v>
      </c>
    </row>
    <row r="23" spans="1:7" s="63" customFormat="1">
      <c r="A23" s="45" t="s">
        <v>549</v>
      </c>
      <c r="B23" s="46" t="s">
        <v>549</v>
      </c>
      <c r="C23" s="64" t="s">
        <v>51</v>
      </c>
      <c r="D23" s="65" t="s">
        <v>17</v>
      </c>
      <c r="E23" s="49"/>
      <c r="F23" s="50">
        <v>1</v>
      </c>
      <c r="G23" s="79">
        <f t="shared" si="0"/>
        <v>0</v>
      </c>
    </row>
    <row r="24" spans="1:7" s="63" customFormat="1" ht="16.5" thickBot="1">
      <c r="A24" s="53"/>
      <c r="B24" s="54"/>
      <c r="C24" s="80"/>
      <c r="D24" s="81"/>
      <c r="E24" s="57"/>
      <c r="F24" s="58"/>
      <c r="G24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" workbookViewId="0">
      <selection activeCell="E4" sqref="E4"/>
    </sheetView>
  </sheetViews>
  <sheetFormatPr defaultColWidth="10.28515625" defaultRowHeight="15.75"/>
  <cols>
    <col min="1" max="1" width="8.5703125" style="66" customWidth="1"/>
    <col min="2" max="2" width="9.42578125" style="66" customWidth="1"/>
    <col min="3" max="3" width="86.7109375" style="66" customWidth="1"/>
    <col min="4" max="4" width="9" style="66" customWidth="1"/>
    <col min="5" max="5" width="11.85546875" style="67" customWidth="1"/>
    <col min="6" max="6" width="8.42578125" style="68" customWidth="1"/>
    <col min="7" max="7" width="13.42578125" style="67" customWidth="1"/>
    <col min="8" max="16384" width="10.2851562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86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29</v>
      </c>
      <c r="B3" s="76"/>
      <c r="C3" s="77" t="s">
        <v>291</v>
      </c>
      <c r="D3" s="78" t="s">
        <v>87</v>
      </c>
      <c r="E3" s="76"/>
      <c r="F3" s="42"/>
      <c r="G3" s="43">
        <f>SUM(G4:G28)</f>
        <v>0</v>
      </c>
    </row>
    <row r="4" spans="1:7" s="63" customFormat="1" ht="63">
      <c r="A4" s="45" t="s">
        <v>238</v>
      </c>
      <c r="B4" s="46" t="s">
        <v>238</v>
      </c>
      <c r="C4" s="60" t="s">
        <v>293</v>
      </c>
      <c r="D4" s="61" t="s">
        <v>17</v>
      </c>
      <c r="E4" s="62"/>
      <c r="F4" s="50">
        <v>2</v>
      </c>
      <c r="G4" s="79">
        <f t="shared" ref="G4:G27" si="0">F4*E4</f>
        <v>0</v>
      </c>
    </row>
    <row r="5" spans="1:7" s="63" customFormat="1" ht="47.25">
      <c r="A5" s="45" t="s">
        <v>239</v>
      </c>
      <c r="B5" s="46" t="s">
        <v>239</v>
      </c>
      <c r="C5" s="60" t="s">
        <v>298</v>
      </c>
      <c r="D5" s="61" t="s">
        <v>17</v>
      </c>
      <c r="E5" s="62"/>
      <c r="F5" s="50">
        <f>1+1+1+1+1+1+2+1</f>
        <v>9</v>
      </c>
      <c r="G5" s="79">
        <f t="shared" si="0"/>
        <v>0</v>
      </c>
    </row>
    <row r="6" spans="1:7" s="63" customFormat="1" ht="31.5">
      <c r="A6" s="45" t="s">
        <v>240</v>
      </c>
      <c r="B6" s="46" t="s">
        <v>240</v>
      </c>
      <c r="C6" s="84" t="s">
        <v>289</v>
      </c>
      <c r="D6" s="65" t="s">
        <v>17</v>
      </c>
      <c r="E6" s="49"/>
      <c r="F6" s="50">
        <v>1</v>
      </c>
      <c r="G6" s="79">
        <f t="shared" si="0"/>
        <v>0</v>
      </c>
    </row>
    <row r="7" spans="1:7" s="63" customFormat="1">
      <c r="A7" s="45" t="s">
        <v>241</v>
      </c>
      <c r="B7" s="46" t="s">
        <v>241</v>
      </c>
      <c r="C7" s="114"/>
      <c r="D7" s="94"/>
      <c r="E7" s="95"/>
      <c r="F7" s="50"/>
      <c r="G7" s="79"/>
    </row>
    <row r="8" spans="1:7" s="63" customFormat="1">
      <c r="A8" s="45" t="s">
        <v>242</v>
      </c>
      <c r="B8" s="46" t="s">
        <v>242</v>
      </c>
      <c r="C8" s="64" t="s">
        <v>21</v>
      </c>
      <c r="D8" s="65" t="s">
        <v>17</v>
      </c>
      <c r="E8" s="49"/>
      <c r="F8" s="50">
        <f>F4+F5+F6</f>
        <v>12</v>
      </c>
      <c r="G8" s="79">
        <f t="shared" si="0"/>
        <v>0</v>
      </c>
    </row>
    <row r="9" spans="1:7" s="63" customFormat="1">
      <c r="A9" s="45" t="s">
        <v>243</v>
      </c>
      <c r="B9" s="46" t="s">
        <v>243</v>
      </c>
      <c r="C9" s="64" t="s">
        <v>332</v>
      </c>
      <c r="D9" s="65" t="s">
        <v>17</v>
      </c>
      <c r="E9" s="49"/>
      <c r="F9" s="50">
        <v>2</v>
      </c>
      <c r="G9" s="79">
        <f t="shared" si="0"/>
        <v>0</v>
      </c>
    </row>
    <row r="10" spans="1:7" s="63" customFormat="1">
      <c r="A10" s="45" t="s">
        <v>244</v>
      </c>
      <c r="B10" s="46" t="s">
        <v>244</v>
      </c>
      <c r="C10" s="91" t="s">
        <v>296</v>
      </c>
      <c r="D10" s="92" t="s">
        <v>26</v>
      </c>
      <c r="E10" s="93"/>
      <c r="F10" s="50">
        <v>900</v>
      </c>
      <c r="G10" s="79">
        <f t="shared" si="0"/>
        <v>0</v>
      </c>
    </row>
    <row r="11" spans="1:7" s="63" customFormat="1">
      <c r="A11" s="45" t="s">
        <v>245</v>
      </c>
      <c r="B11" s="46" t="s">
        <v>245</v>
      </c>
      <c r="C11" s="91" t="s">
        <v>297</v>
      </c>
      <c r="D11" s="92" t="s">
        <v>26</v>
      </c>
      <c r="E11" s="93"/>
      <c r="F11" s="50">
        <f>F10</f>
        <v>900</v>
      </c>
      <c r="G11" s="79">
        <f t="shared" si="0"/>
        <v>0</v>
      </c>
    </row>
    <row r="12" spans="1:7" s="63" customFormat="1">
      <c r="A12" s="45" t="s">
        <v>246</v>
      </c>
      <c r="B12" s="46" t="s">
        <v>246</v>
      </c>
      <c r="C12" s="91" t="s">
        <v>315</v>
      </c>
      <c r="D12" s="92" t="s">
        <v>26</v>
      </c>
      <c r="E12" s="93"/>
      <c r="F12" s="50">
        <v>400</v>
      </c>
      <c r="G12" s="79">
        <f t="shared" si="0"/>
        <v>0</v>
      </c>
    </row>
    <row r="13" spans="1:7" s="63" customFormat="1">
      <c r="A13" s="45" t="s">
        <v>247</v>
      </c>
      <c r="B13" s="46" t="s">
        <v>247</v>
      </c>
      <c r="C13" s="91" t="s">
        <v>294</v>
      </c>
      <c r="D13" s="92" t="s">
        <v>17</v>
      </c>
      <c r="E13" s="93"/>
      <c r="F13" s="50">
        <v>4</v>
      </c>
      <c r="G13" s="79">
        <f t="shared" si="0"/>
        <v>0</v>
      </c>
    </row>
    <row r="14" spans="1:7" s="63" customFormat="1">
      <c r="A14" s="45" t="s">
        <v>248</v>
      </c>
      <c r="B14" s="46" t="s">
        <v>248</v>
      </c>
      <c r="C14" s="91" t="s">
        <v>295</v>
      </c>
      <c r="D14" s="92" t="s">
        <v>17</v>
      </c>
      <c r="E14" s="93"/>
      <c r="F14" s="50">
        <f>F13</f>
        <v>4</v>
      </c>
      <c r="G14" s="79">
        <f t="shared" si="0"/>
        <v>0</v>
      </c>
    </row>
    <row r="15" spans="1:7" s="63" customFormat="1">
      <c r="A15" s="45" t="s">
        <v>249</v>
      </c>
      <c r="B15" s="46" t="s">
        <v>249</v>
      </c>
      <c r="C15" s="91" t="s">
        <v>300</v>
      </c>
      <c r="D15" s="92" t="s">
        <v>301</v>
      </c>
      <c r="E15" s="93"/>
      <c r="F15" s="99">
        <v>0.5</v>
      </c>
      <c r="G15" s="79">
        <f t="shared" si="0"/>
        <v>0</v>
      </c>
    </row>
    <row r="16" spans="1:7" s="63" customFormat="1">
      <c r="A16" s="45" t="s">
        <v>250</v>
      </c>
      <c r="B16" s="46" t="s">
        <v>250</v>
      </c>
      <c r="C16" s="91" t="s">
        <v>39</v>
      </c>
      <c r="D16" s="92" t="s">
        <v>26</v>
      </c>
      <c r="E16" s="93"/>
      <c r="F16" s="50">
        <f>F10</f>
        <v>900</v>
      </c>
      <c r="G16" s="79">
        <f t="shared" si="0"/>
        <v>0</v>
      </c>
    </row>
    <row r="17" spans="1:7" s="63" customFormat="1">
      <c r="A17" s="45" t="s">
        <v>251</v>
      </c>
      <c r="B17" s="46" t="s">
        <v>251</v>
      </c>
      <c r="C17" s="91" t="s">
        <v>40</v>
      </c>
      <c r="D17" s="92" t="s">
        <v>26</v>
      </c>
      <c r="E17" s="93"/>
      <c r="F17" s="50">
        <f>F11+F12</f>
        <v>1300</v>
      </c>
      <c r="G17" s="79">
        <f t="shared" si="0"/>
        <v>0</v>
      </c>
    </row>
    <row r="18" spans="1:7" s="63" customFormat="1">
      <c r="A18" s="45" t="s">
        <v>252</v>
      </c>
      <c r="B18" s="46" t="s">
        <v>252</v>
      </c>
      <c r="C18" s="64" t="s">
        <v>93</v>
      </c>
      <c r="D18" s="65" t="s">
        <v>17</v>
      </c>
      <c r="E18" s="49"/>
      <c r="F18" s="50">
        <f>F9</f>
        <v>2</v>
      </c>
      <c r="G18" s="79">
        <f t="shared" si="0"/>
        <v>0</v>
      </c>
    </row>
    <row r="19" spans="1:7" s="63" customFormat="1">
      <c r="A19" s="45" t="s">
        <v>253</v>
      </c>
      <c r="B19" s="46" t="s">
        <v>253</v>
      </c>
      <c r="C19" s="64" t="s">
        <v>41</v>
      </c>
      <c r="D19" s="65" t="s">
        <v>17</v>
      </c>
      <c r="E19" s="49"/>
      <c r="F19" s="50">
        <f>F4+F5+F6</f>
        <v>12</v>
      </c>
      <c r="G19" s="79">
        <f t="shared" si="0"/>
        <v>0</v>
      </c>
    </row>
    <row r="20" spans="1:7" s="63" customFormat="1">
      <c r="A20" s="45" t="s">
        <v>254</v>
      </c>
      <c r="B20" s="46" t="s">
        <v>254</v>
      </c>
      <c r="C20" s="64" t="s">
        <v>309</v>
      </c>
      <c r="D20" s="65" t="s">
        <v>17</v>
      </c>
      <c r="E20" s="49"/>
      <c r="F20" s="50">
        <v>1</v>
      </c>
      <c r="G20" s="79">
        <f t="shared" ref="G20" si="1">F20*E20</f>
        <v>0</v>
      </c>
    </row>
    <row r="21" spans="1:7" s="63" customFormat="1">
      <c r="A21" s="45" t="s">
        <v>255</v>
      </c>
      <c r="B21" s="46" t="s">
        <v>255</v>
      </c>
      <c r="C21" s="64" t="s">
        <v>44</v>
      </c>
      <c r="D21" s="65" t="s">
        <v>45</v>
      </c>
      <c r="E21" s="49"/>
      <c r="F21" s="50">
        <v>24</v>
      </c>
      <c r="G21" s="79">
        <f t="shared" si="0"/>
        <v>0</v>
      </c>
    </row>
    <row r="22" spans="1:7" s="98" customFormat="1">
      <c r="A22" s="45" t="s">
        <v>256</v>
      </c>
      <c r="B22" s="46" t="s">
        <v>256</v>
      </c>
      <c r="C22" s="91" t="s">
        <v>46</v>
      </c>
      <c r="D22" s="92" t="s">
        <v>17</v>
      </c>
      <c r="E22" s="93"/>
      <c r="F22" s="96">
        <v>1</v>
      </c>
      <c r="G22" s="97">
        <f t="shared" si="0"/>
        <v>0</v>
      </c>
    </row>
    <row r="23" spans="1:7" s="98" customFormat="1">
      <c r="A23" s="45" t="s">
        <v>257</v>
      </c>
      <c r="B23" s="46" t="s">
        <v>257</v>
      </c>
      <c r="C23" s="115" t="s">
        <v>310</v>
      </c>
      <c r="D23" s="116" t="s">
        <v>92</v>
      </c>
      <c r="E23" s="117"/>
      <c r="F23" s="118">
        <v>3</v>
      </c>
      <c r="G23" s="117">
        <f t="shared" si="0"/>
        <v>0</v>
      </c>
    </row>
    <row r="24" spans="1:7" s="63" customFormat="1">
      <c r="A24" s="45" t="s">
        <v>550</v>
      </c>
      <c r="B24" s="46" t="s">
        <v>550</v>
      </c>
      <c r="C24" s="64" t="s">
        <v>290</v>
      </c>
      <c r="D24" s="65" t="s">
        <v>92</v>
      </c>
      <c r="E24" s="49"/>
      <c r="F24" s="50">
        <v>1</v>
      </c>
      <c r="G24" s="79">
        <f t="shared" si="0"/>
        <v>0</v>
      </c>
    </row>
    <row r="25" spans="1:7" s="63" customFormat="1">
      <c r="A25" s="45" t="s">
        <v>551</v>
      </c>
      <c r="B25" s="46" t="s">
        <v>551</v>
      </c>
      <c r="C25" s="64" t="s">
        <v>47</v>
      </c>
      <c r="D25" s="65" t="s">
        <v>17</v>
      </c>
      <c r="E25" s="49"/>
      <c r="F25" s="50">
        <v>1</v>
      </c>
      <c r="G25" s="79">
        <f t="shared" si="0"/>
        <v>0</v>
      </c>
    </row>
    <row r="26" spans="1:7" s="63" customFormat="1">
      <c r="A26" s="45" t="s">
        <v>552</v>
      </c>
      <c r="B26" s="46" t="s">
        <v>552</v>
      </c>
      <c r="C26" s="64" t="s">
        <v>50</v>
      </c>
      <c r="D26" s="65" t="s">
        <v>17</v>
      </c>
      <c r="E26" s="49"/>
      <c r="F26" s="50">
        <v>1</v>
      </c>
      <c r="G26" s="79">
        <f t="shared" si="0"/>
        <v>0</v>
      </c>
    </row>
    <row r="27" spans="1:7" s="63" customFormat="1">
      <c r="A27" s="45" t="s">
        <v>553</v>
      </c>
      <c r="B27" s="46" t="s">
        <v>553</v>
      </c>
      <c r="C27" s="64" t="s">
        <v>51</v>
      </c>
      <c r="D27" s="65" t="s">
        <v>17</v>
      </c>
      <c r="E27" s="49"/>
      <c r="F27" s="50">
        <v>1</v>
      </c>
      <c r="G27" s="79">
        <f t="shared" si="0"/>
        <v>0</v>
      </c>
    </row>
    <row r="28" spans="1:7" s="63" customFormat="1" ht="16.5" thickBot="1">
      <c r="A28" s="53"/>
      <c r="B28" s="54"/>
      <c r="C28" s="80"/>
      <c r="D28" s="81"/>
      <c r="E28" s="57"/>
      <c r="F28" s="58"/>
      <c r="G28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4" sqref="E4"/>
    </sheetView>
  </sheetViews>
  <sheetFormatPr defaultColWidth="10.28515625" defaultRowHeight="15.75"/>
  <cols>
    <col min="1" max="1" width="8.5703125" style="66" customWidth="1"/>
    <col min="2" max="2" width="9.42578125" style="66" customWidth="1"/>
    <col min="3" max="3" width="86.7109375" style="66" customWidth="1"/>
    <col min="4" max="4" width="9" style="66" customWidth="1"/>
    <col min="5" max="5" width="11.85546875" style="67" customWidth="1"/>
    <col min="6" max="6" width="8.42578125" style="68" customWidth="1"/>
    <col min="7" max="7" width="13.42578125" style="67" customWidth="1"/>
    <col min="8" max="16384" width="10.28515625" style="66"/>
  </cols>
  <sheetData>
    <row r="1" spans="1:7" ht="33" thickTop="1" thickBot="1">
      <c r="A1" s="69" t="s">
        <v>9</v>
      </c>
      <c r="B1" s="70" t="s">
        <v>10</v>
      </c>
      <c r="C1" s="71" t="s">
        <v>11</v>
      </c>
      <c r="D1" s="70" t="s">
        <v>12</v>
      </c>
      <c r="E1" s="30" t="s">
        <v>13</v>
      </c>
      <c r="F1" s="31" t="s">
        <v>14</v>
      </c>
      <c r="G1" s="32" t="s">
        <v>86</v>
      </c>
    </row>
    <row r="2" spans="1:7" ht="18.600000000000001" customHeight="1" thickTop="1" thickBot="1">
      <c r="A2" s="72"/>
      <c r="B2" s="73"/>
      <c r="C2" s="74"/>
      <c r="D2" s="73"/>
      <c r="E2" s="36"/>
      <c r="F2" s="37"/>
      <c r="G2" s="38"/>
    </row>
    <row r="3" spans="1:7" s="63" customFormat="1" ht="16.5" thickBot="1">
      <c r="A3" s="75">
        <v>30</v>
      </c>
      <c r="B3" s="76"/>
      <c r="C3" s="77" t="s">
        <v>299</v>
      </c>
      <c r="D3" s="78" t="s">
        <v>87</v>
      </c>
      <c r="E3" s="76"/>
      <c r="F3" s="42"/>
      <c r="G3" s="43">
        <f>SUM(G4:G23)</f>
        <v>0</v>
      </c>
    </row>
    <row r="4" spans="1:7" s="63" customFormat="1" ht="63">
      <c r="A4" s="45" t="s">
        <v>259</v>
      </c>
      <c r="B4" s="46" t="s">
        <v>259</v>
      </c>
      <c r="C4" s="60" t="s">
        <v>293</v>
      </c>
      <c r="D4" s="61" t="s">
        <v>17</v>
      </c>
      <c r="E4" s="62"/>
      <c r="F4" s="50">
        <v>4</v>
      </c>
      <c r="G4" s="79">
        <f t="shared" ref="G4:G22" si="0">F4*E4</f>
        <v>0</v>
      </c>
    </row>
    <row r="5" spans="1:7" s="63" customFormat="1" ht="47.25">
      <c r="A5" s="45" t="s">
        <v>260</v>
      </c>
      <c r="B5" s="46" t="s">
        <v>260</v>
      </c>
      <c r="C5" s="60" t="s">
        <v>298</v>
      </c>
      <c r="D5" s="61" t="s">
        <v>17</v>
      </c>
      <c r="E5" s="62"/>
      <c r="F5" s="50">
        <v>1</v>
      </c>
      <c r="G5" s="79">
        <f t="shared" si="0"/>
        <v>0</v>
      </c>
    </row>
    <row r="6" spans="1:7" s="63" customFormat="1">
      <c r="A6" s="45" t="s">
        <v>261</v>
      </c>
      <c r="B6" s="46" t="s">
        <v>261</v>
      </c>
      <c r="C6" s="64" t="s">
        <v>21</v>
      </c>
      <c r="D6" s="65" t="s">
        <v>17</v>
      </c>
      <c r="E6" s="49"/>
      <c r="F6" s="50">
        <f>F4+F5</f>
        <v>5</v>
      </c>
      <c r="G6" s="79">
        <f t="shared" si="0"/>
        <v>0</v>
      </c>
    </row>
    <row r="7" spans="1:7" s="63" customFormat="1">
      <c r="A7" s="45" t="s">
        <v>262</v>
      </c>
      <c r="B7" s="46" t="s">
        <v>262</v>
      </c>
      <c r="C7" s="64" t="s">
        <v>332</v>
      </c>
      <c r="D7" s="65" t="s">
        <v>17</v>
      </c>
      <c r="E7" s="49"/>
      <c r="F7" s="50">
        <v>1</v>
      </c>
      <c r="G7" s="79">
        <f t="shared" si="0"/>
        <v>0</v>
      </c>
    </row>
    <row r="8" spans="1:7" s="63" customFormat="1">
      <c r="A8" s="45" t="s">
        <v>263</v>
      </c>
      <c r="B8" s="46" t="s">
        <v>263</v>
      </c>
      <c r="C8" s="91" t="s">
        <v>296</v>
      </c>
      <c r="D8" s="92" t="s">
        <v>26</v>
      </c>
      <c r="E8" s="93"/>
      <c r="F8" s="50">
        <v>320</v>
      </c>
      <c r="G8" s="79">
        <f t="shared" si="0"/>
        <v>0</v>
      </c>
    </row>
    <row r="9" spans="1:7" s="63" customFormat="1">
      <c r="A9" s="45" t="s">
        <v>286</v>
      </c>
      <c r="B9" s="46" t="s">
        <v>286</v>
      </c>
      <c r="C9" s="91" t="s">
        <v>297</v>
      </c>
      <c r="D9" s="92" t="s">
        <v>26</v>
      </c>
      <c r="E9" s="93"/>
      <c r="F9" s="50">
        <f>F8</f>
        <v>320</v>
      </c>
      <c r="G9" s="79">
        <f t="shared" si="0"/>
        <v>0</v>
      </c>
    </row>
    <row r="10" spans="1:7" s="63" customFormat="1">
      <c r="A10" s="45" t="s">
        <v>264</v>
      </c>
      <c r="B10" s="46" t="s">
        <v>264</v>
      </c>
      <c r="C10" s="91" t="s">
        <v>294</v>
      </c>
      <c r="D10" s="92" t="s">
        <v>17</v>
      </c>
      <c r="E10" s="93"/>
      <c r="F10" s="50">
        <v>4</v>
      </c>
      <c r="G10" s="79">
        <f t="shared" si="0"/>
        <v>0</v>
      </c>
    </row>
    <row r="11" spans="1:7" s="63" customFormat="1">
      <c r="A11" s="45" t="s">
        <v>265</v>
      </c>
      <c r="B11" s="46" t="s">
        <v>265</v>
      </c>
      <c r="C11" s="91" t="s">
        <v>295</v>
      </c>
      <c r="D11" s="92" t="s">
        <v>17</v>
      </c>
      <c r="E11" s="93"/>
      <c r="F11" s="50">
        <f>F10</f>
        <v>4</v>
      </c>
      <c r="G11" s="79">
        <f t="shared" si="0"/>
        <v>0</v>
      </c>
    </row>
    <row r="12" spans="1:7" s="63" customFormat="1">
      <c r="A12" s="45" t="s">
        <v>266</v>
      </c>
      <c r="B12" s="46" t="s">
        <v>266</v>
      </c>
      <c r="C12" s="91" t="s">
        <v>300</v>
      </c>
      <c r="D12" s="92" t="s">
        <v>301</v>
      </c>
      <c r="E12" s="93"/>
      <c r="F12" s="99">
        <v>0.5</v>
      </c>
      <c r="G12" s="79">
        <f t="shared" si="0"/>
        <v>0</v>
      </c>
    </row>
    <row r="13" spans="1:7" s="63" customFormat="1">
      <c r="A13" s="45" t="s">
        <v>267</v>
      </c>
      <c r="B13" s="46" t="s">
        <v>267</v>
      </c>
      <c r="C13" s="91" t="s">
        <v>39</v>
      </c>
      <c r="D13" s="92" t="s">
        <v>26</v>
      </c>
      <c r="E13" s="93"/>
      <c r="F13" s="50">
        <f>F8</f>
        <v>320</v>
      </c>
      <c r="G13" s="79">
        <f t="shared" si="0"/>
        <v>0</v>
      </c>
    </row>
    <row r="14" spans="1:7" s="63" customFormat="1">
      <c r="A14" s="45" t="s">
        <v>268</v>
      </c>
      <c r="B14" s="46" t="s">
        <v>268</v>
      </c>
      <c r="C14" s="91" t="s">
        <v>40</v>
      </c>
      <c r="D14" s="92" t="s">
        <v>26</v>
      </c>
      <c r="E14" s="93"/>
      <c r="F14" s="50">
        <f>F9</f>
        <v>320</v>
      </c>
      <c r="G14" s="79">
        <f t="shared" si="0"/>
        <v>0</v>
      </c>
    </row>
    <row r="15" spans="1:7" s="63" customFormat="1">
      <c r="A15" s="45" t="s">
        <v>269</v>
      </c>
      <c r="B15" s="46" t="s">
        <v>269</v>
      </c>
      <c r="C15" s="64" t="s">
        <v>93</v>
      </c>
      <c r="D15" s="65" t="s">
        <v>17</v>
      </c>
      <c r="E15" s="49"/>
      <c r="F15" s="50">
        <f>F7</f>
        <v>1</v>
      </c>
      <c r="G15" s="79">
        <f t="shared" si="0"/>
        <v>0</v>
      </c>
    </row>
    <row r="16" spans="1:7" s="63" customFormat="1">
      <c r="A16" s="45" t="s">
        <v>270</v>
      </c>
      <c r="B16" s="46" t="s">
        <v>270</v>
      </c>
      <c r="C16" s="64" t="s">
        <v>41</v>
      </c>
      <c r="D16" s="65" t="s">
        <v>17</v>
      </c>
      <c r="E16" s="49"/>
      <c r="F16" s="50">
        <f>F4+F5</f>
        <v>5</v>
      </c>
      <c r="G16" s="79">
        <f t="shared" si="0"/>
        <v>0</v>
      </c>
    </row>
    <row r="17" spans="1:7" s="63" customFormat="1">
      <c r="A17" s="45" t="s">
        <v>271</v>
      </c>
      <c r="B17" s="46" t="s">
        <v>271</v>
      </c>
      <c r="C17" s="64" t="s">
        <v>44</v>
      </c>
      <c r="D17" s="65" t="s">
        <v>45</v>
      </c>
      <c r="E17" s="49"/>
      <c r="F17" s="50">
        <v>16</v>
      </c>
      <c r="G17" s="79">
        <f t="shared" si="0"/>
        <v>0</v>
      </c>
    </row>
    <row r="18" spans="1:7" s="98" customFormat="1">
      <c r="A18" s="45" t="s">
        <v>272</v>
      </c>
      <c r="B18" s="46" t="s">
        <v>272</v>
      </c>
      <c r="C18" s="91" t="s">
        <v>46</v>
      </c>
      <c r="D18" s="92" t="s">
        <v>17</v>
      </c>
      <c r="E18" s="93"/>
      <c r="F18" s="96">
        <v>1</v>
      </c>
      <c r="G18" s="97">
        <f t="shared" si="0"/>
        <v>0</v>
      </c>
    </row>
    <row r="19" spans="1:7" s="63" customFormat="1">
      <c r="A19" s="45" t="s">
        <v>273</v>
      </c>
      <c r="B19" s="46" t="s">
        <v>273</v>
      </c>
      <c r="C19" s="64" t="s">
        <v>290</v>
      </c>
      <c r="D19" s="65" t="s">
        <v>92</v>
      </c>
      <c r="E19" s="49"/>
      <c r="F19" s="50">
        <v>1</v>
      </c>
      <c r="G19" s="79">
        <f t="shared" si="0"/>
        <v>0</v>
      </c>
    </row>
    <row r="20" spans="1:7" s="63" customFormat="1">
      <c r="A20" s="45" t="s">
        <v>274</v>
      </c>
      <c r="B20" s="46" t="s">
        <v>274</v>
      </c>
      <c r="C20" s="64" t="s">
        <v>47</v>
      </c>
      <c r="D20" s="65" t="s">
        <v>17</v>
      </c>
      <c r="E20" s="49"/>
      <c r="F20" s="50">
        <v>1</v>
      </c>
      <c r="G20" s="79">
        <f t="shared" si="0"/>
        <v>0</v>
      </c>
    </row>
    <row r="21" spans="1:7" s="63" customFormat="1">
      <c r="A21" s="45" t="s">
        <v>287</v>
      </c>
      <c r="B21" s="46" t="s">
        <v>287</v>
      </c>
      <c r="C21" s="64" t="s">
        <v>50</v>
      </c>
      <c r="D21" s="65" t="s">
        <v>17</v>
      </c>
      <c r="E21" s="49"/>
      <c r="F21" s="50">
        <v>1</v>
      </c>
      <c r="G21" s="79">
        <f t="shared" si="0"/>
        <v>0</v>
      </c>
    </row>
    <row r="22" spans="1:7" s="63" customFormat="1">
      <c r="A22" s="45" t="s">
        <v>275</v>
      </c>
      <c r="B22" s="46" t="s">
        <v>275</v>
      </c>
      <c r="C22" s="64" t="s">
        <v>51</v>
      </c>
      <c r="D22" s="65" t="s">
        <v>17</v>
      </c>
      <c r="E22" s="49"/>
      <c r="F22" s="50">
        <v>1</v>
      </c>
      <c r="G22" s="79">
        <f t="shared" si="0"/>
        <v>0</v>
      </c>
    </row>
    <row r="23" spans="1:7" s="63" customFormat="1" ht="16.5" thickBot="1">
      <c r="A23" s="53"/>
      <c r="B23" s="54"/>
      <c r="C23" s="80"/>
      <c r="D23" s="81"/>
      <c r="E23" s="57"/>
      <c r="F23" s="58"/>
      <c r="G23" s="59"/>
    </row>
  </sheetData>
  <sheetProtection selectLockedCells="1" selectUnlockedCells="1"/>
  <phoneticPr fontId="1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31</vt:i4>
      </vt:variant>
    </vt:vector>
  </HeadingPairs>
  <TitlesOfParts>
    <vt:vector size="31" baseType="lpstr">
      <vt:lpstr>rekap</vt:lpstr>
      <vt:lpstr>Stadion</vt:lpstr>
      <vt:lpstr>KB 00401.K6</vt:lpstr>
      <vt:lpstr>KB 01002.K6</vt:lpstr>
      <vt:lpstr>KB 01003.K6</vt:lpstr>
      <vt:lpstr>KB 01104.K8</vt:lpstr>
      <vt:lpstr>KB 01202.K4</vt:lpstr>
      <vt:lpstr>KB 01401.K1</vt:lpstr>
      <vt:lpstr>KB 01904.K6</vt:lpstr>
      <vt:lpstr>KB 02001.K6</vt:lpstr>
      <vt:lpstr>KB 03101.K6</vt:lpstr>
      <vt:lpstr>KB 03302.K7</vt:lpstr>
      <vt:lpstr>KB 03301.K4</vt:lpstr>
      <vt:lpstr>KB 03801.K6,KB 03802.K6</vt:lpstr>
      <vt:lpstr>KB 03902.K7</vt:lpstr>
      <vt:lpstr>KB 04101.K8 </vt:lpstr>
      <vt:lpstr>KB 04301.K4</vt:lpstr>
      <vt:lpstr>KB 05501.K8</vt:lpstr>
      <vt:lpstr>KB 05601.K7</vt:lpstr>
      <vt:lpstr>KB 05701.K7</vt:lpstr>
      <vt:lpstr>KB 05702.K7</vt:lpstr>
      <vt:lpstr>KB 06301.K5</vt:lpstr>
      <vt:lpstr>KB 07001.K6</vt:lpstr>
      <vt:lpstr>KB 07101.K6</vt:lpstr>
      <vt:lpstr>KB 09003.K8</vt:lpstr>
      <vt:lpstr>KB0XX01.K8</vt:lpstr>
      <vt:lpstr>RTL KB01-let.kino</vt:lpstr>
      <vt:lpstr>SKPV</vt:lpstr>
      <vt:lpstr>M-B</vt:lpstr>
      <vt:lpstr>M-C</vt:lpstr>
      <vt:lpstr>M-D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Marušák</dc:creator>
  <cp:lastModifiedBy>Osif Petr</cp:lastModifiedBy>
  <dcterms:created xsi:type="dcterms:W3CDTF">2019-09-03T07:13:23Z</dcterms:created>
  <dcterms:modified xsi:type="dcterms:W3CDTF">2020-08-17T10:23:04Z</dcterms:modified>
</cp:coreProperties>
</file>