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va.plackova\Downloads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s="1"/>
  <c r="J18" i="1" s="1"/>
  <c r="H7" i="1" l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6" i="1"/>
  <c r="I6" i="1" s="1"/>
  <c r="J6" i="1" s="1"/>
  <c r="J19" i="1" l="1"/>
  <c r="H19" i="1"/>
  <c r="I19" i="1"/>
</calcChain>
</file>

<file path=xl/sharedStrings.xml><?xml version="1.0" encoding="utf-8"?>
<sst xmlns="http://schemas.openxmlformats.org/spreadsheetml/2006/main" count="59" uniqueCount="54">
  <si>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</si>
  <si>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</si>
  <si>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</si>
  <si>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</si>
  <si>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</si>
  <si>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</si>
  <si>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</si>
  <si>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</si>
  <si>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</si>
  <si>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</si>
  <si>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</si>
  <si>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</si>
  <si>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</si>
  <si>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</si>
  <si>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</si>
  <si>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</si>
  <si>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</si>
  <si>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</si>
  <si>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</si>
  <si>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</si>
  <si>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</si>
  <si>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</si>
  <si>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</si>
  <si>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</si>
  <si>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</si>
  <si>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</si>
  <si>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</si>
  <si>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</si>
  <si>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</si>
  <si>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</si>
  <si>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</si>
  <si>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</si>
  <si>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</si>
  <si>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</si>
  <si>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</si>
  <si>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Nákup spotřebního materiálu 8/2020</t>
  </si>
  <si>
    <t>12.</t>
  </si>
  <si>
    <t>13.</t>
  </si>
  <si>
    <t>TN-2421</t>
  </si>
  <si>
    <t>Brother toner pro HL-L2312D, MFC-L2712D</t>
  </si>
  <si>
    <t>česká alternativa</t>
  </si>
  <si>
    <t>TN-3480</t>
  </si>
  <si>
    <t>Brother toner pro HL-L5100dn</t>
  </si>
  <si>
    <t>CRG-045BK</t>
  </si>
  <si>
    <t>toner - black pro Canon i-SENSYS MF635Cx</t>
  </si>
  <si>
    <t>CRG-054BK</t>
  </si>
  <si>
    <t>toner - black pro Canon i-SENSYS MF645Cx</t>
  </si>
  <si>
    <t>Q2613X</t>
  </si>
  <si>
    <t>toner - black pro HP LJ 1300</t>
  </si>
  <si>
    <t>CE278A</t>
  </si>
  <si>
    <t>toner - black pro HP LJ 1536mfp</t>
  </si>
  <si>
    <t>CF230X</t>
  </si>
  <si>
    <t>toner - black pro HP LJ M227</t>
  </si>
  <si>
    <t>alternativa/Armor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</si>
</sst>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2" fontId="4" fillId="0" borderId="1" xfId="1" applyNumberFormat="1" applyFont="1" applyBorder="1"/>
    <xf numFmtId="2" fontId="9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4" fontId="10" fillId="0" borderId="0" xfId="1" applyFont="1"/>
    <xf numFmtId="44" fontId="9" fillId="0" borderId="0" xfId="0" applyNumberFormat="1" applyFont="1"/>
    <xf numFmtId="44" fontId="14" fillId="0" borderId="0" xfId="0" applyNumberFormat="1" applyFont="1"/>
    <xf numFmtId="0" fontId="1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19" totalsRowCount="1" headerRowDxfId="19" dataDxfId="18" totalsRowDxfId="17">
  <autoFilter ref="B5:J18"/>
  <tableColumns count="9">
    <tableColumn id="1" name="Poř." totalsRowLabel="Celkem" dataDxfId="16" totalsRowDxfId="8"/>
    <tableColumn id="2" name="Položka-typ" dataDxfId="15" totalsRowDxfId="7"/>
    <tableColumn id="3" name="Položka-popis" dataDxfId="14" totalsRowDxfId="6"/>
    <tableColumn id="9" name="Typ / výrobce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workbookViewId="0">
      <selection activeCell="G6" sqref="G6:G12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25.5703125" customWidth="1"/>
    <col min="6" max="6" width="10.140625" customWidth="1"/>
    <col min="7" max="7" width="12.42578125" customWidth="1"/>
    <col min="8" max="8" width="15.5703125" customWidth="1"/>
    <col min="9" max="9" width="14.5703125" customWidth="1"/>
    <col min="10" max="10" width="13.28515625" style="2" customWidth="1"/>
  </cols>
  <sheetData>
    <row r="1" spans="2:11" x14ac:dyDescent="0.25">
      <c r="B1" s="2" t="s">
        <v>21</v>
      </c>
    </row>
    <row r="2" spans="2:11" x14ac:dyDescent="0.25">
      <c r="B2" t="s">
        <v>19</v>
      </c>
      <c r="C2" s="2" t="s">
        <v>35</v>
      </c>
    </row>
    <row r="3" spans="2:11" x14ac:dyDescent="0.25">
      <c r="C3" s="2"/>
    </row>
    <row r="4" spans="2:11" x14ac:dyDescent="0.25">
      <c r="B4" s="54" t="s">
        <v>33</v>
      </c>
      <c r="C4" s="54"/>
      <c r="D4" s="54"/>
      <c r="E4" s="54"/>
      <c r="F4" s="54"/>
      <c r="G4" s="54"/>
      <c r="H4" s="54"/>
      <c r="I4" s="54"/>
      <c r="J4" s="54"/>
    </row>
    <row r="5" spans="2:11" s="2" customFormat="1" ht="26.25" x14ac:dyDescent="0.25">
      <c r="B5" s="15" t="s">
        <v>0</v>
      </c>
      <c r="C5" s="15" t="s">
        <v>6</v>
      </c>
      <c r="D5" s="15" t="s">
        <v>7</v>
      </c>
      <c r="E5" s="15" t="s">
        <v>34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ht="26.25" x14ac:dyDescent="0.25">
      <c r="B6" s="11" t="s">
        <v>8</v>
      </c>
      <c r="C6" s="24" t="s">
        <v>38</v>
      </c>
      <c r="D6" s="31" t="s">
        <v>39</v>
      </c>
      <c r="E6" s="31" t="s">
        <v>40</v>
      </c>
      <c r="F6" s="36">
        <v>3</v>
      </c>
      <c r="G6" s="12"/>
      <c r="H6" s="13">
        <f>F6*G6</f>
        <v>0</v>
      </c>
      <c r="I6" s="13">
        <f>H6*0.21</f>
        <v>0</v>
      </c>
      <c r="J6" s="14">
        <f>I6+H6</f>
        <v>0</v>
      </c>
    </row>
    <row r="7" spans="2:11" x14ac:dyDescent="0.25">
      <c r="B7" s="11" t="s">
        <v>10</v>
      </c>
      <c r="C7" s="24" t="s">
        <v>41</v>
      </c>
      <c r="D7" s="31" t="s">
        <v>42</v>
      </c>
      <c r="E7" s="31" t="s">
        <v>40</v>
      </c>
      <c r="F7" s="36">
        <v>3</v>
      </c>
      <c r="G7" s="12"/>
      <c r="H7" s="13">
        <f t="shared" ref="H7:H17" si="0">F7*G7</f>
        <v>0</v>
      </c>
      <c r="I7" s="13">
        <f t="shared" ref="I7:I17" si="1">H7*0.21</f>
        <v>0</v>
      </c>
      <c r="J7" s="14">
        <f t="shared" ref="J7:J17" si="2">I7+H7</f>
        <v>0</v>
      </c>
    </row>
    <row r="8" spans="2:11" ht="26.25" x14ac:dyDescent="0.25">
      <c r="B8" s="11" t="s">
        <v>11</v>
      </c>
      <c r="C8" s="24" t="s">
        <v>43</v>
      </c>
      <c r="D8" s="31" t="s">
        <v>44</v>
      </c>
      <c r="E8" s="31" t="s">
        <v>40</v>
      </c>
      <c r="F8" s="36">
        <v>2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ht="26.25" x14ac:dyDescent="0.25">
      <c r="B9" s="11" t="s">
        <v>12</v>
      </c>
      <c r="C9" s="24" t="s">
        <v>45</v>
      </c>
      <c r="D9" s="31" t="s">
        <v>46</v>
      </c>
      <c r="E9" s="31" t="s">
        <v>40</v>
      </c>
      <c r="F9" s="36">
        <v>3</v>
      </c>
      <c r="G9" s="12"/>
      <c r="H9" s="13">
        <f t="shared" si="0"/>
        <v>0</v>
      </c>
      <c r="I9" s="13">
        <f t="shared" si="1"/>
        <v>0</v>
      </c>
      <c r="J9" s="14">
        <f t="shared" si="2"/>
        <v>0</v>
      </c>
    </row>
    <row r="10" spans="2:11" x14ac:dyDescent="0.25">
      <c r="B10" s="11" t="s">
        <v>13</v>
      </c>
      <c r="C10" s="25" t="s">
        <v>47</v>
      </c>
      <c r="D10" s="31" t="s">
        <v>48</v>
      </c>
      <c r="E10" s="31" t="s">
        <v>40</v>
      </c>
      <c r="F10" s="36">
        <v>3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x14ac:dyDescent="0.25">
      <c r="B11" s="11" t="s">
        <v>14</v>
      </c>
      <c r="C11" s="24" t="s">
        <v>49</v>
      </c>
      <c r="D11" s="31" t="s">
        <v>50</v>
      </c>
      <c r="E11" s="31" t="s">
        <v>40</v>
      </c>
      <c r="F11" s="36">
        <v>3</v>
      </c>
      <c r="G11" s="12"/>
      <c r="H11" s="13">
        <f t="shared" si="0"/>
        <v>0</v>
      </c>
      <c r="I11" s="13">
        <f t="shared" si="1"/>
        <v>0</v>
      </c>
      <c r="J11" s="14">
        <f t="shared" si="2"/>
        <v>0</v>
      </c>
    </row>
    <row r="12" spans="2:11" x14ac:dyDescent="0.25">
      <c r="B12" s="11" t="s">
        <v>9</v>
      </c>
      <c r="C12" s="33" t="s">
        <v>51</v>
      </c>
      <c r="D12" s="44" t="s">
        <v>52</v>
      </c>
      <c r="E12" s="31" t="s">
        <v>53</v>
      </c>
      <c r="F12" s="37">
        <v>12</v>
      </c>
      <c r="G12" s="12"/>
      <c r="H12" s="13">
        <f t="shared" si="0"/>
        <v>0</v>
      </c>
      <c r="I12" s="13">
        <f t="shared" si="1"/>
        <v>0</v>
      </c>
      <c r="J12" s="14">
        <f t="shared" si="2"/>
        <v>0</v>
      </c>
    </row>
    <row r="13" spans="2:11" x14ac:dyDescent="0.25">
      <c r="B13" s="11" t="s">
        <v>15</v>
      </c>
      <c r="C13" s="33"/>
      <c r="D13" s="34"/>
      <c r="E13" s="31"/>
      <c r="F13" s="37"/>
      <c r="G13" s="12"/>
      <c r="H13" s="13">
        <f t="shared" si="0"/>
        <v>0</v>
      </c>
      <c r="I13" s="13">
        <f t="shared" si="1"/>
        <v>0</v>
      </c>
      <c r="J13" s="14">
        <f t="shared" si="2"/>
        <v>0</v>
      </c>
    </row>
    <row r="14" spans="2:11" x14ac:dyDescent="0.25">
      <c r="B14" s="11" t="s">
        <v>16</v>
      </c>
      <c r="C14" s="35"/>
      <c r="D14" s="34"/>
      <c r="E14" s="31"/>
      <c r="F14" s="37"/>
      <c r="G14" s="12"/>
      <c r="H14" s="13">
        <f t="shared" si="0"/>
        <v>0</v>
      </c>
      <c r="I14" s="13">
        <f t="shared" si="1"/>
        <v>0</v>
      </c>
      <c r="J14" s="14">
        <f t="shared" si="2"/>
        <v>0</v>
      </c>
    </row>
    <row r="15" spans="2:11" x14ac:dyDescent="0.25">
      <c r="B15" s="11" t="s">
        <v>17</v>
      </c>
      <c r="C15" s="24"/>
      <c r="D15" s="31"/>
      <c r="E15" s="31"/>
      <c r="F15" s="36"/>
      <c r="G15" s="12"/>
      <c r="H15" s="13">
        <f t="shared" si="0"/>
        <v>0</v>
      </c>
      <c r="I15" s="13">
        <f t="shared" si="1"/>
        <v>0</v>
      </c>
      <c r="J15" s="14">
        <f t="shared" si="2"/>
        <v>0</v>
      </c>
    </row>
    <row r="16" spans="2:11" x14ac:dyDescent="0.25">
      <c r="B16" s="11" t="s">
        <v>18</v>
      </c>
      <c r="C16" s="24"/>
      <c r="D16" s="24"/>
      <c r="E16" s="31"/>
      <c r="F16" s="36"/>
      <c r="G16" s="12"/>
      <c r="H16" s="13">
        <f t="shared" si="0"/>
        <v>0</v>
      </c>
      <c r="I16" s="13">
        <f t="shared" si="1"/>
        <v>0</v>
      </c>
      <c r="J16" s="14">
        <f t="shared" si="2"/>
        <v>0</v>
      </c>
    </row>
    <row r="17" spans="2:10" x14ac:dyDescent="0.25">
      <c r="B17" s="11" t="s">
        <v>36</v>
      </c>
      <c r="C17" s="24"/>
      <c r="D17" s="24"/>
      <c r="E17" s="31"/>
      <c r="F17" s="32"/>
      <c r="G17" s="12"/>
      <c r="H17" s="13">
        <f t="shared" si="0"/>
        <v>0</v>
      </c>
      <c r="I17" s="13">
        <f t="shared" si="1"/>
        <v>0</v>
      </c>
      <c r="J17" s="14">
        <f t="shared" si="2"/>
        <v>0</v>
      </c>
    </row>
    <row r="18" spans="2:10" x14ac:dyDescent="0.25">
      <c r="B18" s="11" t="s">
        <v>37</v>
      </c>
      <c r="C18" s="35"/>
      <c r="D18" s="35"/>
      <c r="E18" s="31"/>
      <c r="F18" s="40"/>
      <c r="G18" s="41"/>
      <c r="H18" s="42">
        <f>F18*G18</f>
        <v>0</v>
      </c>
      <c r="I18" s="42">
        <f>H18*0.21</f>
        <v>0</v>
      </c>
      <c r="J18" s="43">
        <f>I18+H18</f>
        <v>0</v>
      </c>
    </row>
    <row r="19" spans="2:10" ht="15.75" thickBot="1" x14ac:dyDescent="0.3">
      <c r="B19" s="26" t="s">
        <v>20</v>
      </c>
      <c r="C19" s="26"/>
      <c r="D19" s="26"/>
      <c r="E19" s="26"/>
      <c r="F19" s="27"/>
      <c r="G19" s="28"/>
      <c r="H19" s="29">
        <f>SUBTOTAL(109,Tabulka1[Nabídková cena bez DPH])</f>
        <v>0</v>
      </c>
      <c r="I19" s="29">
        <f>SUBTOTAL(109,Tabulka1[DPH])</f>
        <v>0</v>
      </c>
      <c r="J19" s="30">
        <f>SUBTOTAL(109,Tabulka1[Nabídková cena s DPH])</f>
        <v>0</v>
      </c>
    </row>
    <row r="20" spans="2:10" x14ac:dyDescent="0.25">
      <c r="B20" s="55" t="s">
        <v>22</v>
      </c>
      <c r="C20" s="56"/>
      <c r="D20" s="8" t="s">
        <v>26</v>
      </c>
      <c r="E20" s="8"/>
      <c r="F20" s="3"/>
      <c r="G20" s="3"/>
      <c r="H20" s="3"/>
      <c r="I20" s="4"/>
      <c r="J20" s="5"/>
    </row>
    <row r="21" spans="2:10" x14ac:dyDescent="0.25">
      <c r="B21" s="6" t="s">
        <v>25</v>
      </c>
      <c r="C21" s="59" t="s">
        <v>23</v>
      </c>
      <c r="D21" s="59"/>
      <c r="E21" s="59"/>
      <c r="F21" s="59"/>
      <c r="G21" s="59"/>
      <c r="H21" s="59"/>
      <c r="I21" s="60"/>
      <c r="J21" s="5"/>
    </row>
    <row r="22" spans="2:10" x14ac:dyDescent="0.25">
      <c r="B22" s="7"/>
      <c r="C22" s="59" t="s">
        <v>24</v>
      </c>
      <c r="D22" s="59"/>
      <c r="E22" s="59"/>
      <c r="F22" s="59"/>
      <c r="G22" s="59"/>
      <c r="H22" s="59"/>
      <c r="I22" s="60"/>
      <c r="J22" s="5"/>
    </row>
    <row r="23" spans="2:10" x14ac:dyDescent="0.25">
      <c r="B23" s="57" t="s">
        <v>27</v>
      </c>
      <c r="C23" s="58"/>
      <c r="D23" s="17" t="s">
        <v>28</v>
      </c>
      <c r="E23" s="17"/>
      <c r="F23" s="17" t="s">
        <v>29</v>
      </c>
      <c r="G23" s="51" t="s">
        <v>30</v>
      </c>
      <c r="H23" s="51"/>
      <c r="I23" s="18" t="s">
        <v>31</v>
      </c>
      <c r="J23" s="5"/>
    </row>
    <row r="24" spans="2:10" x14ac:dyDescent="0.25">
      <c r="B24" s="47"/>
      <c r="C24" s="48"/>
      <c r="D24" s="9"/>
      <c r="E24" s="9"/>
      <c r="F24" s="21"/>
      <c r="G24" s="52"/>
      <c r="H24" s="52"/>
      <c r="I24" s="19"/>
      <c r="J24" s="5"/>
    </row>
    <row r="25" spans="2:10" x14ac:dyDescent="0.25">
      <c r="B25" s="47"/>
      <c r="C25" s="48"/>
      <c r="D25" s="9"/>
      <c r="E25" s="9"/>
      <c r="F25" s="21"/>
      <c r="G25" s="52"/>
      <c r="H25" s="52"/>
      <c r="I25" s="19"/>
      <c r="J25" s="5"/>
    </row>
    <row r="26" spans="2:10" ht="15.75" thickBot="1" x14ac:dyDescent="0.3">
      <c r="B26" s="49"/>
      <c r="C26" s="50"/>
      <c r="D26" s="10"/>
      <c r="E26" s="10"/>
      <c r="F26" s="22"/>
      <c r="G26" s="53"/>
      <c r="H26" s="53"/>
      <c r="I26" s="20"/>
      <c r="J26" s="5"/>
    </row>
    <row r="30" spans="2:10" x14ac:dyDescent="0.25">
      <c r="D30" s="23"/>
      <c r="E30" s="23"/>
    </row>
    <row r="31" spans="2:10" x14ac:dyDescent="0.25">
      <c r="B31" s="46"/>
      <c r="C31" s="46"/>
      <c r="D31" s="46"/>
      <c r="E31" s="39"/>
    </row>
    <row r="32" spans="2:10" x14ac:dyDescent="0.25">
      <c r="B32" s="45" t="s">
        <v>32</v>
      </c>
      <c r="C32" s="45"/>
      <c r="D32" s="45"/>
      <c r="E32" s="38"/>
    </row>
  </sheetData>
  <mergeCells count="14">
    <mergeCell ref="B4:J4"/>
    <mergeCell ref="B20:C20"/>
    <mergeCell ref="B23:C23"/>
    <mergeCell ref="B24:C24"/>
    <mergeCell ref="C21:I21"/>
    <mergeCell ref="C22:I22"/>
    <mergeCell ref="B32:D32"/>
    <mergeCell ref="B31:D31"/>
    <mergeCell ref="B25:C25"/>
    <mergeCell ref="B26:C26"/>
    <mergeCell ref="G23:H23"/>
    <mergeCell ref="G24:H24"/>
    <mergeCell ref="G25:H25"/>
    <mergeCell ref="G26:H26"/>
  </mergeCells>
  <conditionalFormatting sqref="F6:F10 F15:F16">
    <cfRule type="cellIs" dxfId="20" priority="1" operator="lessThan">
      <formula>MIN($K6:$O6)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Plačková Iva</cp:lastModifiedBy>
  <cp:lastPrinted>2018-09-26T09:35:45Z</cp:lastPrinted>
  <dcterms:created xsi:type="dcterms:W3CDTF">2018-09-24T12:46:32Z</dcterms:created>
  <dcterms:modified xsi:type="dcterms:W3CDTF">2020-08-03T12:59:28Z</dcterms:modified>
</cp:coreProperties>
</file>