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<sst xmlns="http://schemas.openxmlformats.org/spreadsheetml/2006/main" count="63" uniqueCount="63">
  <si>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</si>
  <si>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</si>
  <si>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</si>
  <si>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</si>
  <si>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</si>
  <si>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</si>
  <si>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</si>
  <si>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</si>
  <si>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</si>
  <si>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</si>
  <si>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</si>
  <si>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</si>
  <si>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</si>
  <si>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</si>
  <si>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</si>
  <si>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</si>
  <si>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</si>
  <si>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</si>
  <si>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</si>
  <si>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</si>
  <si>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</si>
  <si>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</si>
  <si>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</si>
  <si>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</si>
  <si>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</si>
  <si>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</si>
  <si>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</si>
  <si>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</si>
  <si>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</si>
  <si>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</si>
  <si>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Nákup spotřebního materiálu x/2019</t>
  </si>
  <si>
    <t>TN-2120</t>
  </si>
  <si>
    <t>Brother DCP-7040 - black</t>
  </si>
  <si>
    <t>TN-2421</t>
  </si>
  <si>
    <t>Brother toner pro HL-L2312D</t>
  </si>
  <si>
    <t>DR-2401</t>
  </si>
  <si>
    <t>Brother válec pro HL-L2312D</t>
  </si>
  <si>
    <t>T7011</t>
  </si>
  <si>
    <t>EPSON WP 4525, 4535 - black (alternativa)</t>
  </si>
  <si>
    <t>C13T79014010</t>
  </si>
  <si>
    <t>EPSON WF-5620 (79XL black)</t>
  </si>
  <si>
    <t>8.</t>
  </si>
  <si>
    <t>9.</t>
  </si>
  <si>
    <t>10.</t>
  </si>
  <si>
    <t>11.</t>
  </si>
  <si>
    <t>12.</t>
  </si>
  <si>
    <t>CRG-045K</t>
  </si>
  <si>
    <t>toner - black pro Canon i-SENSYS MF635Cx</t>
  </si>
  <si>
    <t>CE278A</t>
  </si>
  <si>
    <t>toner - black pro HP LJ 1536mfp</t>
  </si>
  <si>
    <t>CF230A</t>
  </si>
  <si>
    <t>toner - black pro HP LJ M227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</si>
  <si>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</si>
  <si>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</si>
  <si>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</si>
  <si>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</si>
  <si>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</si>
  <si>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</si>
  <si>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</si>
  <si>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</si>
  <si>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13.</t>
  </si>
  <si>
    <t>CF232A</t>
  </si>
  <si>
    <t>Válec - pro HP M227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</si>
</sst>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5" fillId="2" borderId="8" xfId="20" applyFont="1" applyFill="1" applyBorder="1"/>
    <xf numFmtId="44" fontId="4" fillId="3" borderId="0" xfId="22" applyNumberFormat="1" applyFont="1"/>
    <xf numFmtId="44" fontId="6" fillId="3" borderId="0" xfId="22" applyNumberFormat="1" applyFont="1"/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0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9" totalsRowCount="1" headerRowDxfId="18" dataDxfId="17" totalsRowDxfId="16">
  <autoFilter ref="B5:I18"/>
  <tableColumns count="8">
    <tableColumn id="1" name="Poř." dataDxfId="15" totalsRowLabel="Celkem" totalsRowDxfId="7"/>
    <tableColumn id="2" name="Položka-typ" dataDxfId="14" totalsRowDxfId="6"/>
    <tableColumn id="3" name="Položka-popis" dataDxfId="13" totalsRowDxfId="5"/>
    <tableColumn id="4" name="Počet kusů" dataDxfId="12" totalsRowDxfId="4"/>
    <tableColumn id="5" name="Jednotková cena bez DPH" dataDxfId="11" totalsRowDxfId="3"/>
    <tableColumn id="6" name="Nabídková cena bez DPH" dataDxfId="10" totalsRowFunction="sum" totalsRowDxfId="2">
      <calculatedColumnFormula>E6*F6</calculatedColumnFormula>
    </tableColumn>
    <tableColumn id="7" name="DPH" dataDxfId="9" totalsRowFunction="sum" totalsRowDxfId="1">
      <calculatedColumnFormula>G6*0.21</calculatedColumnFormula>
    </tableColumn>
    <tableColumn id="8" name="Nabídková cena s DPH" dataDxfId="8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 topLeftCell="A1">
      <selection activeCell="F6" sqref="F6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4.57421875" style="0" bestFit="1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30</v>
      </c>
    </row>
    <row r="3" ht="15">
      <c r="C3" s="2"/>
    </row>
    <row r="4" spans="2:9" ht="15">
      <c r="B4" s="46" t="s">
        <v>29</v>
      </c>
      <c r="C4" s="46"/>
      <c r="D4" s="46"/>
      <c r="E4" s="46"/>
      <c r="F4" s="46"/>
      <c r="G4" s="46"/>
      <c r="H4" s="46"/>
      <c r="I4" s="46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2" t="s">
        <v>8</v>
      </c>
      <c r="C6" s="23" t="s">
        <v>31</v>
      </c>
      <c r="D6" s="29" t="s">
        <v>32</v>
      </c>
      <c r="E6" s="30">
        <v>4</v>
      </c>
      <c r="F6" s="11"/>
      <c r="G6" s="12">
        <f>E6*F6</f>
        <v>0</v>
      </c>
      <c r="H6" s="12">
        <f>G6*0.21</f>
        <v>0</v>
      </c>
      <c r="I6" s="13">
        <f>H6+G6</f>
        <v>0</v>
      </c>
    </row>
    <row r="7" spans="2:9" ht="15">
      <c r="B7" s="32" t="s">
        <v>10</v>
      </c>
      <c r="C7" s="23" t="s">
        <v>33</v>
      </c>
      <c r="D7" s="29" t="s">
        <v>34</v>
      </c>
      <c r="E7" s="31">
        <v>9</v>
      </c>
      <c r="F7" s="11"/>
      <c r="G7" s="12">
        <f aca="true" t="shared" si="0" ref="G7:G18">E7*F7</f>
        <v>0</v>
      </c>
      <c r="H7" s="12">
        <f aca="true" t="shared" si="1" ref="H7:H18">G7*0.21</f>
        <v>0</v>
      </c>
      <c r="I7" s="13">
        <f aca="true" t="shared" si="2" ref="I7:I18">H7+G7</f>
        <v>0</v>
      </c>
    </row>
    <row r="8" spans="2:9" ht="15">
      <c r="B8" s="32" t="s">
        <v>11</v>
      </c>
      <c r="C8" s="23" t="s">
        <v>35</v>
      </c>
      <c r="D8" s="29" t="s">
        <v>36</v>
      </c>
      <c r="E8" s="30">
        <v>3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26.25">
      <c r="B9" s="32" t="s">
        <v>12</v>
      </c>
      <c r="C9" s="23" t="s">
        <v>37</v>
      </c>
      <c r="D9" s="29" t="s">
        <v>38</v>
      </c>
      <c r="E9" s="30">
        <v>5</v>
      </c>
      <c r="F9" s="11"/>
      <c r="G9" s="12">
        <f t="shared" si="0"/>
        <v>0</v>
      </c>
      <c r="H9" s="12">
        <f t="shared" si="1"/>
        <v>0</v>
      </c>
      <c r="I9" s="13">
        <f t="shared" si="2"/>
        <v>0</v>
      </c>
    </row>
    <row r="10" spans="2:9" ht="15">
      <c r="B10" s="32" t="s">
        <v>13</v>
      </c>
      <c r="C10" s="23" t="s">
        <v>39</v>
      </c>
      <c r="D10" s="29" t="s">
        <v>40</v>
      </c>
      <c r="E10" s="30">
        <v>3</v>
      </c>
      <c r="F10" s="11"/>
      <c r="G10" s="12">
        <f t="shared" si="0"/>
        <v>0</v>
      </c>
      <c r="H10" s="12">
        <f t="shared" si="1"/>
        <v>0</v>
      </c>
      <c r="I10" s="13">
        <f t="shared" si="2"/>
        <v>0</v>
      </c>
    </row>
    <row r="11" spans="2:9" ht="26.25">
      <c r="B11" s="32" t="s">
        <v>14</v>
      </c>
      <c r="C11" s="23" t="s">
        <v>46</v>
      </c>
      <c r="D11" s="29" t="s">
        <v>47</v>
      </c>
      <c r="E11" s="31">
        <v>1</v>
      </c>
      <c r="F11" s="33"/>
      <c r="G11" s="34">
        <f aca="true" t="shared" si="3" ref="G11:G12">E11*F11</f>
        <v>0</v>
      </c>
      <c r="H11" s="34">
        <f aca="true" t="shared" si="4" ref="H11:H12">G11*0.21</f>
        <v>0</v>
      </c>
      <c r="I11" s="35">
        <f aca="true" t="shared" si="5" ref="I11:I12">H11+G11</f>
        <v>0</v>
      </c>
    </row>
    <row r="12" spans="2:9" ht="26.25">
      <c r="B12" s="32" t="s">
        <v>9</v>
      </c>
      <c r="C12" s="23" t="s">
        <v>54</v>
      </c>
      <c r="D12" s="29" t="s">
        <v>55</v>
      </c>
      <c r="E12" s="31">
        <v>1</v>
      </c>
      <c r="F12" s="33"/>
      <c r="G12" s="34">
        <f t="shared" si="3"/>
        <v>0</v>
      </c>
      <c r="H12" s="34">
        <f t="shared" si="4"/>
        <v>0</v>
      </c>
      <c r="I12" s="35">
        <f t="shared" si="5"/>
        <v>0</v>
      </c>
    </row>
    <row r="13" spans="2:9" ht="15" customHeight="1">
      <c r="B13" s="32" t="s">
        <v>41</v>
      </c>
      <c r="C13" s="23" t="s">
        <v>56</v>
      </c>
      <c r="D13" s="29" t="s">
        <v>57</v>
      </c>
      <c r="E13" s="31">
        <v>1</v>
      </c>
      <c r="F13" s="33"/>
      <c r="G13" s="34">
        <f>E13*F13</f>
        <v>0</v>
      </c>
      <c r="H13" s="34">
        <f>G13*0.21</f>
        <v>0</v>
      </c>
      <c r="I13" s="35">
        <f>H13+G13</f>
        <v>0</v>
      </c>
    </row>
    <row r="14" spans="2:9" ht="26.25">
      <c r="B14" s="32" t="s">
        <v>42</v>
      </c>
      <c r="C14" s="23" t="s">
        <v>58</v>
      </c>
      <c r="D14" s="29" t="s">
        <v>59</v>
      </c>
      <c r="E14" s="31">
        <v>1</v>
      </c>
      <c r="F14" s="33"/>
      <c r="G14" s="12">
        <f t="shared" si="0"/>
        <v>0</v>
      </c>
      <c r="H14" s="12">
        <f t="shared" si="1"/>
        <v>0</v>
      </c>
      <c r="I14" s="13">
        <f t="shared" si="2"/>
        <v>0</v>
      </c>
    </row>
    <row r="15" spans="2:9" ht="15">
      <c r="B15" s="32" t="s">
        <v>43</v>
      </c>
      <c r="C15" s="23" t="s">
        <v>48</v>
      </c>
      <c r="D15" s="29" t="s">
        <v>49</v>
      </c>
      <c r="E15" s="31">
        <v>9</v>
      </c>
      <c r="F15" s="33"/>
      <c r="G15" s="34">
        <f>E15*F15</f>
        <v>0</v>
      </c>
      <c r="H15" s="34">
        <f>G15*0.21</f>
        <v>0</v>
      </c>
      <c r="I15" s="35">
        <f>H15+G15</f>
        <v>0</v>
      </c>
    </row>
    <row r="16" spans="2:9" ht="15">
      <c r="B16" s="32" t="s">
        <v>44</v>
      </c>
      <c r="C16" s="23" t="s">
        <v>50</v>
      </c>
      <c r="D16" s="29" t="s">
        <v>51</v>
      </c>
      <c r="E16" s="31">
        <v>10</v>
      </c>
      <c r="F16" s="33"/>
      <c r="G16" s="34">
        <f>E16*F16</f>
        <v>0</v>
      </c>
      <c r="H16" s="34">
        <f>G16*0.21</f>
        <v>0</v>
      </c>
      <c r="I16" s="35">
        <f>H16+G16</f>
        <v>0</v>
      </c>
    </row>
    <row r="17" spans="2:9" ht="15">
      <c r="B17" s="32" t="s">
        <v>45</v>
      </c>
      <c r="C17" s="23" t="s">
        <v>61</v>
      </c>
      <c r="D17" s="36" t="s">
        <v>62</v>
      </c>
      <c r="E17" s="31">
        <v>2</v>
      </c>
      <c r="F17" s="33"/>
      <c r="G17" s="34">
        <f>E17*F17</f>
        <v>0</v>
      </c>
      <c r="H17" s="34">
        <f>G17*0.21</f>
        <v>0</v>
      </c>
      <c r="I17" s="35">
        <f>H17+G17</f>
        <v>0</v>
      </c>
    </row>
    <row r="18" spans="2:9" ht="15">
      <c r="B18" s="32" t="s">
        <v>60</v>
      </c>
      <c r="C18" s="23" t="s">
        <v>52</v>
      </c>
      <c r="D18" s="29" t="s">
        <v>53</v>
      </c>
      <c r="E18" s="31">
        <v>6</v>
      </c>
      <c r="F18" s="11"/>
      <c r="G18" s="12">
        <f t="shared" si="0"/>
        <v>0</v>
      </c>
      <c r="H18" s="12">
        <f t="shared" si="1"/>
        <v>0</v>
      </c>
      <c r="I18" s="13">
        <f t="shared" si="2"/>
        <v>0</v>
      </c>
    </row>
    <row r="19" spans="2:9" ht="15">
      <c r="B19" s="24" t="s">
        <v>16</v>
      </c>
      <c r="C19" s="24"/>
      <c r="D19" s="24"/>
      <c r="E19" s="25"/>
      <c r="F19" s="26"/>
      <c r="G19" s="27">
        <f>SUBTOTAL(109,[Nabídková cena bez DPH])</f>
        <v>0</v>
      </c>
      <c r="H19" s="27">
        <f>SUBTOTAL(109,[DPH])</f>
        <v>0</v>
      </c>
      <c r="I19" s="28">
        <f>SUBTOTAL(109,[Nabídková cena s DPH])</f>
        <v>0</v>
      </c>
    </row>
    <row r="20" ht="15.75" thickBot="1"/>
    <row r="21" spans="2:9" ht="15">
      <c r="B21" s="47" t="s">
        <v>18</v>
      </c>
      <c r="C21" s="48"/>
      <c r="D21" s="8" t="s">
        <v>22</v>
      </c>
      <c r="E21" s="3"/>
      <c r="F21" s="3"/>
      <c r="G21" s="3"/>
      <c r="H21" s="4"/>
      <c r="I21" s="5"/>
    </row>
    <row r="22" spans="2:9" ht="15">
      <c r="B22" s="6" t="s">
        <v>21</v>
      </c>
      <c r="C22" s="51" t="s">
        <v>19</v>
      </c>
      <c r="D22" s="51"/>
      <c r="E22" s="51"/>
      <c r="F22" s="51"/>
      <c r="G22" s="51"/>
      <c r="H22" s="52"/>
      <c r="I22" s="5"/>
    </row>
    <row r="23" spans="2:9" ht="15">
      <c r="B23" s="7"/>
      <c r="C23" s="51" t="s">
        <v>20</v>
      </c>
      <c r="D23" s="51"/>
      <c r="E23" s="51"/>
      <c r="F23" s="51"/>
      <c r="G23" s="51"/>
      <c r="H23" s="52"/>
      <c r="I23" s="5"/>
    </row>
    <row r="24" spans="2:9" ht="15">
      <c r="B24" s="49" t="s">
        <v>23</v>
      </c>
      <c r="C24" s="50"/>
      <c r="D24" s="16" t="s">
        <v>24</v>
      </c>
      <c r="E24" s="16" t="s">
        <v>25</v>
      </c>
      <c r="F24" s="43" t="s">
        <v>26</v>
      </c>
      <c r="G24" s="43"/>
      <c r="H24" s="17" t="s">
        <v>27</v>
      </c>
      <c r="I24" s="5"/>
    </row>
    <row r="25" spans="2:9" ht="15">
      <c r="B25" s="39"/>
      <c r="C25" s="40"/>
      <c r="D25" s="9"/>
      <c r="E25" s="20"/>
      <c r="F25" s="44"/>
      <c r="G25" s="44"/>
      <c r="H25" s="18"/>
      <c r="I25" s="5"/>
    </row>
    <row r="26" spans="2:9" ht="15">
      <c r="B26" s="39"/>
      <c r="C26" s="40"/>
      <c r="D26" s="9"/>
      <c r="E26" s="20"/>
      <c r="F26" s="44"/>
      <c r="G26" s="44"/>
      <c r="H26" s="18"/>
      <c r="I26" s="5"/>
    </row>
    <row r="27" spans="2:9" ht="15.75" thickBot="1">
      <c r="B27" s="41"/>
      <c r="C27" s="42"/>
      <c r="D27" s="10"/>
      <c r="E27" s="21"/>
      <c r="F27" s="45"/>
      <c r="G27" s="45"/>
      <c r="H27" s="19"/>
      <c r="I27" s="5"/>
    </row>
    <row r="31" ht="15">
      <c r="D31" s="22"/>
    </row>
    <row r="32" spans="2:4" ht="15">
      <c r="B32" s="38"/>
      <c r="C32" s="38"/>
      <c r="D32" s="38"/>
    </row>
    <row r="33" spans="2:4" ht="15">
      <c r="B33" s="37" t="s">
        <v>28</v>
      </c>
      <c r="C33" s="37"/>
      <c r="D33" s="37"/>
    </row>
  </sheetData>
  <mergeCells count="14">
    <mergeCell ref="B4:I4"/>
    <mergeCell ref="B21:C21"/>
    <mergeCell ref="B24:C24"/>
    <mergeCell ref="B25:C25"/>
    <mergeCell ref="C22:H22"/>
    <mergeCell ref="C23:H23"/>
    <mergeCell ref="B33:D33"/>
    <mergeCell ref="B32:D32"/>
    <mergeCell ref="B26:C26"/>
    <mergeCell ref="B27:C27"/>
    <mergeCell ref="F24:G24"/>
    <mergeCell ref="F25:G25"/>
    <mergeCell ref="F26:G26"/>
    <mergeCell ref="F27:G27"/>
  </mergeCells>
  <conditionalFormatting sqref="E6:E18">
    <cfRule type="cellIs" priority="1" dxfId="19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cp:lastPrinted>2018-09-26T09:35:45Z</cp:lastPrinted>
  <dcterms:created xsi:type="dcterms:W3CDTF">2018-09-24T12:46:32Z</dcterms:created>
  <dcterms:modified xsi:type="dcterms:W3CDTF">2019-05-15T13:08:17Z</dcterms:modified>
  <cp:category/>
  <cp:version/>
  <cp:contentType/>
  <cp:contentStatus/>
</cp:coreProperties>
</file>