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optávky\2019\03-2019\Spotřební materiál 03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6" i="1"/>
  <c r="H6" i="1" s="1"/>
  <c r="I6" i="1" s="1"/>
  <c r="I13" i="1" l="1"/>
  <c r="G13" i="1"/>
  <c r="H13" i="1"/>
</calcChain>
</file>

<file path=xl/sharedStrings.xml><?xml version="1.0" encoding="utf-8"?>
<sst xmlns="http://schemas.openxmlformats.org/spreadsheetml/2006/main" count="45" uniqueCount="45">
  <si>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</si>
  <si>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</si>
  <si>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</si>
  <si>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</si>
  <si>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</si>
  <si>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</si>
  <si>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</si>
  <si>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</si>
  <si>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</si>
  <si>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</si>
  <si>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</si>
  <si>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</si>
  <si>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</si>
  <si>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</si>
  <si>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</si>
  <si>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</si>
  <si>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</si>
  <si>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</si>
  <si>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</si>
  <si>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</si>
  <si>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</si>
  <si>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</si>
  <si>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</si>
  <si>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</si>
  <si>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</si>
  <si>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</si>
  <si>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</si>
  <si>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</si>
  <si>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</si>
  <si>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</si>
  <si>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TN-2421</t>
  </si>
  <si>
    <t>CE278A</t>
  </si>
  <si>
    <t>toner - black pro HP LJ 1536mfp</t>
  </si>
  <si>
    <t>CF230X</t>
  </si>
  <si>
    <t>CB436A</t>
  </si>
  <si>
    <t>toner - black pro HP LJ  P1505</t>
  </si>
  <si>
    <t>Nákup spotřebního materiálu 3/2019</t>
  </si>
  <si>
    <t>C7115X</t>
  </si>
  <si>
    <t>DR-2401 originál</t>
  </si>
  <si>
    <t>Brother HL-L2312d</t>
  </si>
  <si>
    <t>toner - black pro HP LJ 1200</t>
  </si>
  <si>
    <t>Brother HL-L2312D - válec</t>
  </si>
  <si>
    <t>Q2613X</t>
  </si>
  <si>
    <t>toner - black pro HP LJ 1300</t>
  </si>
  <si>
    <t>toner - pro HP M227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</si>
</sst>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rgb="FF333333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3" totalsRowCount="1" headerRowDxfId="19" dataDxfId="18" totalsRowDxfId="17">
  <autoFilter ref="B5:I12"/>
  <tableColumns count="8">
    <tableColumn id="1" name="Poř." totalsRowLabel="Celkem" dataDxfId="16" totalsRowDxfId="7"/>
    <tableColumn id="2" name="Položka-typ" dataDxfId="15" totalsRowDxfId="6"/>
    <tableColumn id="3" name="Položka-popis" dataDxfId="14" totalsRowDxfId="5"/>
    <tableColumn id="4" name="Počet kusů" dataDxfId="13" totalsRowDxfId="4" dataCellStyle="Měna"/>
    <tableColumn id="5" name="Jednotková cena bez DPH" dataDxfId="12" totalsRowDxfId="3" dataCellStyle="Měna"/>
    <tableColumn id="6" name="Nabídková cena bez DPH" totalsRowFunction="sum" dataDxfId="11" totalsRowDxfId="2">
      <calculatedColumnFormula>E6*F6</calculatedColumnFormula>
    </tableColumn>
    <tableColumn id="7" name="DPH" totalsRowFunction="sum" dataDxfId="10" totalsRowDxfId="1">
      <calculatedColumnFormula>G6*0.21</calculatedColumnFormula>
    </tableColumn>
    <tableColumn id="8" name="Nabídková cena s DPH" totalsRowFunction="sum" dataDxfId="9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P21" sqref="P21"/>
    </sheetView>
  </sheetViews>
  <sheetFormatPr defaultRowHeight="15" x14ac:dyDescent="0.25"/>
  <cols>
    <col min="1" max="1" width="3.7109375" customWidth="1"/>
    <col min="2" max="2" width="9.28515625" customWidth="1"/>
    <col min="3" max="3" width="18.285156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36</v>
      </c>
    </row>
    <row r="3" spans="2:10" x14ac:dyDescent="0.25">
      <c r="C3" s="2"/>
    </row>
    <row r="4" spans="2:10" x14ac:dyDescent="0.25">
      <c r="B4" s="44" t="s">
        <v>29</v>
      </c>
      <c r="C4" s="44"/>
      <c r="D4" s="44"/>
      <c r="E4" s="44"/>
      <c r="F4" s="44"/>
      <c r="G4" s="44"/>
      <c r="H4" s="44"/>
      <c r="I4" s="44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4" t="s">
        <v>8</v>
      </c>
      <c r="C6" s="23" t="s">
        <v>37</v>
      </c>
      <c r="D6" s="29" t="s">
        <v>40</v>
      </c>
      <c r="E6" s="32">
        <v>3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x14ac:dyDescent="0.25">
      <c r="B7" s="34" t="s">
        <v>10</v>
      </c>
      <c r="C7" s="23" t="s">
        <v>38</v>
      </c>
      <c r="D7" s="29" t="s">
        <v>41</v>
      </c>
      <c r="E7" s="33">
        <v>3</v>
      </c>
      <c r="F7" s="11"/>
      <c r="G7" s="12">
        <f t="shared" ref="G7:G12" si="0">E7*F7</f>
        <v>0</v>
      </c>
      <c r="H7" s="12">
        <f t="shared" ref="H7:H12" si="1">G7*0.21</f>
        <v>0</v>
      </c>
      <c r="I7" s="13">
        <f t="shared" ref="I7:I12" si="2">H7+G7</f>
        <v>0</v>
      </c>
    </row>
    <row r="8" spans="2:10" x14ac:dyDescent="0.25">
      <c r="B8" s="34" t="s">
        <v>11</v>
      </c>
      <c r="C8" s="23" t="s">
        <v>30</v>
      </c>
      <c r="D8" s="29" t="s">
        <v>39</v>
      </c>
      <c r="E8" s="32">
        <v>6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4" t="s">
        <v>12</v>
      </c>
      <c r="C9" s="23" t="s">
        <v>34</v>
      </c>
      <c r="D9" s="29" t="s">
        <v>35</v>
      </c>
      <c r="E9" s="32">
        <v>5</v>
      </c>
      <c r="F9" s="11"/>
      <c r="G9" s="12">
        <f t="shared" si="0"/>
        <v>0</v>
      </c>
      <c r="H9" s="12">
        <f t="shared" si="1"/>
        <v>0</v>
      </c>
      <c r="I9" s="13">
        <f t="shared" si="2"/>
        <v>0</v>
      </c>
    </row>
    <row r="10" spans="2:10" x14ac:dyDescent="0.25">
      <c r="B10" s="34" t="s">
        <v>13</v>
      </c>
      <c r="C10" s="23" t="s">
        <v>31</v>
      </c>
      <c r="D10" s="30" t="s">
        <v>32</v>
      </c>
      <c r="E10" s="32">
        <v>12</v>
      </c>
      <c r="F10" s="11"/>
      <c r="G10" s="12">
        <f t="shared" si="0"/>
        <v>0</v>
      </c>
      <c r="H10" s="12">
        <f t="shared" si="1"/>
        <v>0</v>
      </c>
      <c r="I10" s="13">
        <f t="shared" si="2"/>
        <v>0</v>
      </c>
    </row>
    <row r="11" spans="2:10" x14ac:dyDescent="0.25">
      <c r="B11" s="34" t="s">
        <v>14</v>
      </c>
      <c r="C11" s="23" t="s">
        <v>42</v>
      </c>
      <c r="D11" s="31" t="s">
        <v>43</v>
      </c>
      <c r="E11" s="33">
        <v>13</v>
      </c>
      <c r="F11" s="11"/>
      <c r="G11" s="12">
        <f t="shared" si="0"/>
        <v>0</v>
      </c>
      <c r="H11" s="12">
        <f t="shared" si="1"/>
        <v>0</v>
      </c>
      <c r="I11" s="13">
        <f t="shared" si="2"/>
        <v>0</v>
      </c>
    </row>
    <row r="12" spans="2:10" x14ac:dyDescent="0.25">
      <c r="B12" s="34" t="s">
        <v>9</v>
      </c>
      <c r="C12" s="23" t="s">
        <v>33</v>
      </c>
      <c r="D12" s="31" t="s">
        <v>44</v>
      </c>
      <c r="E12" s="33">
        <v>3</v>
      </c>
      <c r="F12" s="11"/>
      <c r="G12" s="12">
        <f t="shared" si="0"/>
        <v>0</v>
      </c>
      <c r="H12" s="12">
        <f t="shared" si="1"/>
        <v>0</v>
      </c>
      <c r="I12" s="13">
        <f t="shared" si="2"/>
        <v>0</v>
      </c>
    </row>
    <row r="13" spans="2:10" x14ac:dyDescent="0.25">
      <c r="B13" s="24" t="s">
        <v>16</v>
      </c>
      <c r="C13" s="24"/>
      <c r="D13" s="24"/>
      <c r="E13" s="25"/>
      <c r="F13" s="26"/>
      <c r="G13" s="27">
        <f>SUBTOTAL(109,Tabulka1[Nabídková cena bez DPH])</f>
        <v>0</v>
      </c>
      <c r="H13" s="27">
        <f>SUBTOTAL(109,Tabulka1[DPH])</f>
        <v>0</v>
      </c>
      <c r="I13" s="28">
        <f>SUBTOTAL(109,Tabulka1[Nabídková cena s DPH])</f>
        <v>0</v>
      </c>
    </row>
    <row r="14" spans="2:10" ht="15.75" thickBot="1" x14ac:dyDescent="0.3"/>
    <row r="15" spans="2:10" x14ac:dyDescent="0.25">
      <c r="B15" s="45" t="s">
        <v>18</v>
      </c>
      <c r="C15" s="46"/>
      <c r="D15" s="8" t="s">
        <v>22</v>
      </c>
      <c r="E15" s="3"/>
      <c r="F15" s="3"/>
      <c r="G15" s="3"/>
      <c r="H15" s="4"/>
      <c r="I15" s="5"/>
    </row>
    <row r="16" spans="2:10" x14ac:dyDescent="0.25">
      <c r="B16" s="6" t="s">
        <v>21</v>
      </c>
      <c r="C16" s="49" t="s">
        <v>19</v>
      </c>
      <c r="D16" s="49"/>
      <c r="E16" s="49"/>
      <c r="F16" s="49"/>
      <c r="G16" s="49"/>
      <c r="H16" s="50"/>
      <c r="I16" s="5"/>
    </row>
    <row r="17" spans="2:9" x14ac:dyDescent="0.25">
      <c r="B17" s="7"/>
      <c r="C17" s="49" t="s">
        <v>20</v>
      </c>
      <c r="D17" s="49"/>
      <c r="E17" s="49"/>
      <c r="F17" s="49"/>
      <c r="G17" s="49"/>
      <c r="H17" s="50"/>
      <c r="I17" s="5"/>
    </row>
    <row r="18" spans="2:9" x14ac:dyDescent="0.25">
      <c r="B18" s="47" t="s">
        <v>23</v>
      </c>
      <c r="C18" s="48"/>
      <c r="D18" s="16" t="s">
        <v>24</v>
      </c>
      <c r="E18" s="16" t="s">
        <v>25</v>
      </c>
      <c r="F18" s="41" t="s">
        <v>26</v>
      </c>
      <c r="G18" s="41"/>
      <c r="H18" s="17" t="s">
        <v>27</v>
      </c>
      <c r="I18" s="5"/>
    </row>
    <row r="19" spans="2:9" x14ac:dyDescent="0.25">
      <c r="B19" s="37"/>
      <c r="C19" s="38"/>
      <c r="D19" s="9"/>
      <c r="E19" s="20"/>
      <c r="F19" s="42"/>
      <c r="G19" s="42"/>
      <c r="H19" s="18"/>
      <c r="I19" s="5"/>
    </row>
    <row r="20" spans="2:9" x14ac:dyDescent="0.25">
      <c r="B20" s="37"/>
      <c r="C20" s="38"/>
      <c r="D20" s="9"/>
      <c r="E20" s="20"/>
      <c r="F20" s="42"/>
      <c r="G20" s="42"/>
      <c r="H20" s="18"/>
      <c r="I20" s="5"/>
    </row>
    <row r="21" spans="2:9" ht="15.75" thickBot="1" x14ac:dyDescent="0.3">
      <c r="B21" s="39"/>
      <c r="C21" s="40"/>
      <c r="D21" s="10"/>
      <c r="E21" s="21"/>
      <c r="F21" s="43"/>
      <c r="G21" s="43"/>
      <c r="H21" s="19"/>
      <c r="I21" s="5"/>
    </row>
    <row r="25" spans="2:9" x14ac:dyDescent="0.25">
      <c r="D25" s="22"/>
    </row>
    <row r="26" spans="2:9" x14ac:dyDescent="0.25">
      <c r="B26" s="36"/>
      <c r="C26" s="36"/>
      <c r="D26" s="36"/>
    </row>
    <row r="27" spans="2:9" x14ac:dyDescent="0.25">
      <c r="B27" s="35" t="s">
        <v>28</v>
      </c>
      <c r="C27" s="35"/>
      <c r="D27" s="35"/>
    </row>
  </sheetData>
  <mergeCells count="14">
    <mergeCell ref="B4:I4"/>
    <mergeCell ref="B15:C15"/>
    <mergeCell ref="B18:C18"/>
    <mergeCell ref="B19:C19"/>
    <mergeCell ref="C16:H16"/>
    <mergeCell ref="C17:H17"/>
    <mergeCell ref="B27:D27"/>
    <mergeCell ref="B26:D26"/>
    <mergeCell ref="B20:C20"/>
    <mergeCell ref="B21:C21"/>
    <mergeCell ref="F18:G18"/>
    <mergeCell ref="F19:G19"/>
    <mergeCell ref="F20:G20"/>
    <mergeCell ref="F21:G21"/>
  </mergeCells>
  <conditionalFormatting sqref="E6:E12">
    <cfRule type="cellIs" dxfId="8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2019-03-25T08:15:44Z</dcterms:modified>
</cp:coreProperties>
</file>