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optávky\2019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I16" i="1" s="1"/>
  <c r="G17" i="1"/>
  <c r="H17" i="1" s="1"/>
  <c r="I17" i="1" s="1"/>
  <c r="G19" i="1"/>
  <c r="H19" i="1"/>
  <c r="I19" i="1" s="1"/>
  <c r="G21" i="1"/>
  <c r="H21" i="1" s="1"/>
  <c r="I21" i="1" s="1"/>
  <c r="G22" i="1"/>
  <c r="H22" i="1" s="1"/>
  <c r="I22" i="1" s="1"/>
  <c r="G23" i="1"/>
  <c r="H23" i="1"/>
  <c r="I23" i="1" s="1"/>
  <c r="G25" i="1"/>
  <c r="H25" i="1" s="1"/>
  <c r="I25" i="1" s="1"/>
  <c r="G27" i="1"/>
  <c r="H27" i="1" s="1"/>
  <c r="I27" i="1" s="1"/>
  <c r="G29" i="1"/>
  <c r="H29" i="1" s="1"/>
  <c r="I29" i="1" s="1"/>
  <c r="G18" i="1"/>
  <c r="H18" i="1" s="1"/>
  <c r="I18" i="1" s="1"/>
  <c r="G20" i="1"/>
  <c r="H20" i="1"/>
  <c r="I20" i="1" s="1"/>
  <c r="G24" i="1"/>
  <c r="H24" i="1"/>
  <c r="I24" i="1" s="1"/>
  <c r="G26" i="1"/>
  <c r="H26" i="1" s="1"/>
  <c r="I26" i="1" s="1"/>
  <c r="G28" i="1"/>
  <c r="H28" i="1" s="1"/>
  <c r="I28" i="1" s="1"/>
  <c r="G30" i="1"/>
  <c r="H30" i="1" s="1"/>
  <c r="I30" i="1" s="1"/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6" i="1"/>
  <c r="H6" i="1" s="1"/>
  <c r="I6" i="1" s="1"/>
  <c r="I31" i="1" l="1"/>
  <c r="G31" i="1"/>
  <c r="H31" i="1"/>
</calcChain>
</file>

<file path=xl/sharedStrings.xml><?xml version="1.0" encoding="utf-8"?>
<sst xmlns="http://schemas.openxmlformats.org/spreadsheetml/2006/main" count="98" uniqueCount="96">
  <si>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</si>
  <si>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</si>
  <si>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</si>
  <si>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</si>
  <si>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</si>
  <si>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</si>
  <si>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</si>
  <si>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</si>
  <si>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</si>
  <si>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</si>
  <si>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</si>
  <si>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</si>
  <si>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</si>
  <si>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</si>
  <si>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</si>
  <si>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</si>
  <si>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</si>
  <si>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</si>
  <si>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</si>
  <si>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</si>
  <si>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</si>
  <si>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</si>
  <si>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</si>
  <si>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</si>
  <si>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</si>
  <si>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</si>
  <si>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</si>
  <si>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</si>
  <si>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</si>
  <si>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</si>
  <si>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</si>
  <si>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</si>
  <si>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</si>
  <si>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</si>
  <si>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</si>
  <si>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TN-2421</t>
  </si>
  <si>
    <t>CE278A</t>
  </si>
  <si>
    <t>Válec - pro HP M227</t>
  </si>
  <si>
    <t>Brother HL-L23x2, DCP-L25x2, MFC-L27x2 - black</t>
  </si>
  <si>
    <t>toner - black pro HP LJ 1536mfp</t>
  </si>
  <si>
    <t>Q5949X</t>
  </si>
  <si>
    <t>toner - black pro HP LJ 1320</t>
  </si>
  <si>
    <t>CF230X</t>
  </si>
  <si>
    <t>toner - black pro HP LJ M227</t>
  </si>
  <si>
    <t>Q7553X</t>
  </si>
  <si>
    <t>toner - black pro HP LJ P2015</t>
  </si>
  <si>
    <t>CF232A</t>
  </si>
  <si>
    <t>CF283X</t>
  </si>
  <si>
    <t>toner - black pro HP LJ M225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</si>
  <si>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</si>
  <si>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</si>
  <si>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</si>
  <si>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</si>
  <si>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</si>
  <si>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</si>
  <si>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</si>
  <si>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</si>
  <si>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</si>
  <si>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</si>
  <si>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</si>
  <si>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</si>
  <si>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</si>
  <si>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TN-1030</t>
  </si>
  <si>
    <t>Canon PG-540XL</t>
  </si>
  <si>
    <t>Canon CL-541XL</t>
  </si>
  <si>
    <t>DR-2400</t>
  </si>
  <si>
    <t>C13T79014010</t>
  </si>
  <si>
    <t>C13T79024010</t>
  </si>
  <si>
    <t>C13T79034010</t>
  </si>
  <si>
    <t>C13T79044010</t>
  </si>
  <si>
    <t>Q2612A</t>
  </si>
  <si>
    <t>CB436A</t>
  </si>
  <si>
    <t>CE285A</t>
  </si>
  <si>
    <t>106R01486</t>
  </si>
  <si>
    <t xml:space="preserve">
1246C002</t>
  </si>
  <si>
    <t>1244C002</t>
  </si>
  <si>
    <t>1245C002</t>
  </si>
  <si>
    <t>1243C002</t>
  </si>
  <si>
    <t>Brother HL-11xx - black</t>
  </si>
  <si>
    <t>Canon MG 3550 Black</t>
  </si>
  <si>
    <t>Canon MG 3550 Color</t>
  </si>
  <si>
    <t>Brother HL-L23x2, DCP-L25x2, MFC-L27x2 - válec</t>
  </si>
  <si>
    <t>EPSON WF-5620 (79XL black)</t>
  </si>
  <si>
    <t>EPSON WF-5620 (79XL cyan)</t>
  </si>
  <si>
    <t>EPSON WF-5620 (79XL magenta)</t>
  </si>
  <si>
    <t>EPSON WF-5620 (79XL yellow)</t>
  </si>
  <si>
    <t>páska - black pro OKI Microline 6300FB (originál)</t>
  </si>
  <si>
    <t>toner - black pro HP LJ 1015</t>
  </si>
  <si>
    <t>toner - black pro HP LJ  P1505</t>
  </si>
  <si>
    <t>toner - black pro HP LJ P1102</t>
  </si>
  <si>
    <t>Xerox WorkCentre 3210/3220</t>
  </si>
  <si>
    <t>toner - black pro Canon i-SENSYS MF635Cx</t>
  </si>
  <si>
    <t>toner - magenta. pro Canon i-SENSYS MF635Cx</t>
  </si>
  <si>
    <t>toner - cyan. pro Canon i-SENSYS MF635Cx</t>
  </si>
  <si>
    <t>toner - yellow pro Canon i-SENSYS MF635Cx</t>
  </si>
  <si>
    <t>Nákup spotřebního materiálu 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</si>
</sst>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rgb="FF333333"/>
      <name val="Segoe U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9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44" fontId="10" fillId="2" borderId="0" xfId="1" applyFont="1" applyFill="1"/>
    <xf numFmtId="44" fontId="9" fillId="3" borderId="0" xfId="3" applyNumberFormat="1" applyFont="1"/>
    <xf numFmtId="44" fontId="15" fillId="3" borderId="0" xfId="3" applyNumberFormat="1" applyFont="1"/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31" totalsRowCount="1" headerRowDxfId="20" dataDxfId="19" totalsRowDxfId="18">
  <autoFilter ref="B5:I30"/>
  <tableColumns count="8">
    <tableColumn id="1" name="Poř." totalsRowLabel="Celkem" dataDxfId="3" totalsRowDxfId="12"/>
    <tableColumn id="2" name="Položka-typ" dataDxfId="4" totalsRowDxfId="11"/>
    <tableColumn id="3" name="Položka-popis" dataDxfId="2" totalsRowDxfId="10"/>
    <tableColumn id="4" name="Počet kusů" dataDxfId="0" totalsRowDxfId="9" dataCellStyle="Měna"/>
    <tableColumn id="5" name="Jednotková cena bez DPH" dataDxfId="1" totalsRowDxfId="8" dataCellStyle="Měna"/>
    <tableColumn id="6" name="Nabídková cena bez DPH" totalsRowFunction="sum" dataDxfId="17" totalsRowDxfId="7">
      <calculatedColumnFormula>E6*F6</calculatedColumnFormula>
    </tableColumn>
    <tableColumn id="7" name="DPH" totalsRowFunction="sum" dataDxfId="16" totalsRowDxfId="6">
      <calculatedColumnFormula>G6*0.21</calculatedColumnFormula>
    </tableColumn>
    <tableColumn id="8" name="Nabídková cena s DPH" totalsRowFunction="sum" dataDxfId="15" totalsRowDxfId="5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abSelected="1" workbookViewId="0">
      <selection activeCell="C2" sqref="C2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1" x14ac:dyDescent="0.25">
      <c r="B1" s="2" t="s">
        <v>22</v>
      </c>
    </row>
    <row r="2" spans="2:11" x14ac:dyDescent="0.25">
      <c r="B2" t="s">
        <v>20</v>
      </c>
      <c r="C2" s="2" t="s">
        <v>95</v>
      </c>
    </row>
    <row r="3" spans="2:11" x14ac:dyDescent="0.25">
      <c r="C3" s="2"/>
    </row>
    <row r="4" spans="2:11" x14ac:dyDescent="0.25">
      <c r="B4" s="34" t="s">
        <v>34</v>
      </c>
      <c r="C4" s="34"/>
      <c r="D4" s="34"/>
      <c r="E4" s="34"/>
      <c r="F4" s="34"/>
      <c r="G4" s="34"/>
      <c r="H4" s="34"/>
      <c r="I4" s="34"/>
    </row>
    <row r="5" spans="2:11" s="2" customFormat="1" ht="26.25" x14ac:dyDescent="0.25">
      <c r="B5" s="14" t="s">
        <v>0</v>
      </c>
      <c r="C5" s="14" t="s">
        <v>6</v>
      </c>
      <c r="D5" s="14" t="s">
        <v>7</v>
      </c>
      <c r="E5" s="15" t="s">
        <v>1</v>
      </c>
      <c r="F5" s="14" t="s">
        <v>5</v>
      </c>
      <c r="G5" s="14" t="s">
        <v>2</v>
      </c>
      <c r="H5" s="14" t="s">
        <v>3</v>
      </c>
      <c r="I5" s="14" t="s">
        <v>4</v>
      </c>
      <c r="J5" s="1"/>
    </row>
    <row r="6" spans="2:11" x14ac:dyDescent="0.25">
      <c r="B6" s="60" t="s">
        <v>8</v>
      </c>
      <c r="C6" s="23" t="s">
        <v>62</v>
      </c>
      <c r="D6" s="30" t="s">
        <v>78</v>
      </c>
      <c r="E6" s="58">
        <v>3</v>
      </c>
      <c r="F6" s="11"/>
      <c r="G6" s="12">
        <f>E6*F6</f>
        <v>0</v>
      </c>
      <c r="H6" s="12">
        <f>G6*0.21</f>
        <v>0</v>
      </c>
      <c r="I6" s="13">
        <f>H6+G6</f>
        <v>0</v>
      </c>
    </row>
    <row r="7" spans="2:11" x14ac:dyDescent="0.25">
      <c r="B7" s="60" t="s">
        <v>10</v>
      </c>
      <c r="C7" s="32" t="s">
        <v>63</v>
      </c>
      <c r="D7" s="50" t="s">
        <v>79</v>
      </c>
      <c r="E7" s="59">
        <v>2</v>
      </c>
      <c r="F7" s="11"/>
      <c r="G7" s="12">
        <f t="shared" ref="G7:G15" si="0">E7*F7</f>
        <v>0</v>
      </c>
      <c r="H7" s="12">
        <f t="shared" ref="H7:H15" si="1">G7*0.21</f>
        <v>0</v>
      </c>
      <c r="I7" s="13">
        <f t="shared" ref="I7:I15" si="2">H7+G7</f>
        <v>0</v>
      </c>
    </row>
    <row r="8" spans="2:11" x14ac:dyDescent="0.25">
      <c r="B8" s="60" t="s">
        <v>11</v>
      </c>
      <c r="C8" s="23" t="s">
        <v>64</v>
      </c>
      <c r="D8" s="30" t="s">
        <v>80</v>
      </c>
      <c r="E8" s="58">
        <v>2</v>
      </c>
      <c r="F8" s="11"/>
      <c r="G8" s="12">
        <f t="shared" si="0"/>
        <v>0</v>
      </c>
      <c r="H8" s="12">
        <f t="shared" si="1"/>
        <v>0</v>
      </c>
      <c r="I8" s="13">
        <f t="shared" si="2"/>
        <v>0</v>
      </c>
    </row>
    <row r="9" spans="2:11" ht="26.25" x14ac:dyDescent="0.25">
      <c r="B9" s="60" t="s">
        <v>12</v>
      </c>
      <c r="C9" s="23" t="s">
        <v>65</v>
      </c>
      <c r="D9" s="30" t="s">
        <v>81</v>
      </c>
      <c r="E9" s="58">
        <v>5</v>
      </c>
      <c r="F9" s="11"/>
      <c r="G9" s="12">
        <f t="shared" si="0"/>
        <v>0</v>
      </c>
      <c r="H9" s="12">
        <f t="shared" si="1"/>
        <v>0</v>
      </c>
      <c r="I9" s="13">
        <f t="shared" si="2"/>
        <v>0</v>
      </c>
    </row>
    <row r="10" spans="2:11" ht="26.25" x14ac:dyDescent="0.25">
      <c r="B10" s="60" t="s">
        <v>13</v>
      </c>
      <c r="C10" s="23" t="s">
        <v>35</v>
      </c>
      <c r="D10" s="30" t="s">
        <v>38</v>
      </c>
      <c r="E10" s="58">
        <v>7</v>
      </c>
      <c r="F10" s="11"/>
      <c r="G10" s="12">
        <f t="shared" si="0"/>
        <v>0</v>
      </c>
      <c r="H10" s="12">
        <f t="shared" si="1"/>
        <v>0</v>
      </c>
      <c r="I10" s="13">
        <f t="shared" si="2"/>
        <v>0</v>
      </c>
    </row>
    <row r="11" spans="2:11" x14ac:dyDescent="0.25">
      <c r="B11" s="60" t="s">
        <v>14</v>
      </c>
      <c r="C11" s="33" t="s">
        <v>66</v>
      </c>
      <c r="D11" s="50" t="s">
        <v>82</v>
      </c>
      <c r="E11" s="59">
        <v>2</v>
      </c>
      <c r="F11" s="11"/>
      <c r="G11" s="12">
        <f t="shared" si="0"/>
        <v>0</v>
      </c>
      <c r="H11" s="12">
        <f t="shared" si="1"/>
        <v>0</v>
      </c>
      <c r="I11" s="13">
        <f t="shared" si="2"/>
        <v>0</v>
      </c>
    </row>
    <row r="12" spans="2:11" x14ac:dyDescent="0.25">
      <c r="B12" s="60" t="s">
        <v>9</v>
      </c>
      <c r="C12" s="33" t="s">
        <v>67</v>
      </c>
      <c r="D12" s="50" t="s">
        <v>83</v>
      </c>
      <c r="E12" s="59">
        <v>1</v>
      </c>
      <c r="F12" s="11"/>
      <c r="G12" s="12">
        <f t="shared" si="0"/>
        <v>0</v>
      </c>
      <c r="H12" s="12">
        <f t="shared" si="1"/>
        <v>0</v>
      </c>
      <c r="I12" s="13">
        <f t="shared" si="2"/>
        <v>0</v>
      </c>
    </row>
    <row r="13" spans="2:11" x14ac:dyDescent="0.25">
      <c r="B13" s="60" t="s">
        <v>15</v>
      </c>
      <c r="C13" s="32" t="s">
        <v>68</v>
      </c>
      <c r="D13" s="50" t="s">
        <v>84</v>
      </c>
      <c r="E13" s="59">
        <v>1</v>
      </c>
      <c r="F13" s="11"/>
      <c r="G13" s="12">
        <f t="shared" si="0"/>
        <v>0</v>
      </c>
      <c r="H13" s="12">
        <f t="shared" si="1"/>
        <v>0</v>
      </c>
      <c r="I13" s="13">
        <f t="shared" si="2"/>
        <v>0</v>
      </c>
      <c r="K13" s="61"/>
    </row>
    <row r="14" spans="2:11" x14ac:dyDescent="0.25">
      <c r="B14" s="60" t="s">
        <v>16</v>
      </c>
      <c r="C14" s="33" t="s">
        <v>69</v>
      </c>
      <c r="D14" s="50" t="s">
        <v>85</v>
      </c>
      <c r="E14" s="59">
        <v>1</v>
      </c>
      <c r="F14" s="11"/>
      <c r="G14" s="12">
        <f t="shared" si="0"/>
        <v>0</v>
      </c>
      <c r="H14" s="12">
        <f t="shared" si="1"/>
        <v>0</v>
      </c>
      <c r="I14" s="13">
        <f t="shared" si="2"/>
        <v>0</v>
      </c>
    </row>
    <row r="15" spans="2:11" ht="26.25" x14ac:dyDescent="0.25">
      <c r="B15" s="60" t="s">
        <v>17</v>
      </c>
      <c r="C15" s="55">
        <v>43503601</v>
      </c>
      <c r="D15" s="51" t="s">
        <v>86</v>
      </c>
      <c r="E15" s="59">
        <v>9</v>
      </c>
      <c r="F15" s="11"/>
      <c r="G15" s="12">
        <f t="shared" si="0"/>
        <v>0</v>
      </c>
      <c r="H15" s="12">
        <f t="shared" si="1"/>
        <v>0</v>
      </c>
      <c r="I15" s="13">
        <f t="shared" si="2"/>
        <v>0</v>
      </c>
    </row>
    <row r="16" spans="2:11" x14ac:dyDescent="0.25">
      <c r="B16" s="60" t="s">
        <v>18</v>
      </c>
      <c r="C16" s="56" t="s">
        <v>70</v>
      </c>
      <c r="D16" s="50" t="s">
        <v>87</v>
      </c>
      <c r="E16" s="59">
        <v>4</v>
      </c>
      <c r="F16" s="52"/>
      <c r="G16" s="53">
        <f>E16*F16</f>
        <v>0</v>
      </c>
      <c r="H16" s="53">
        <f>G16*0.21</f>
        <v>0</v>
      </c>
      <c r="I16" s="54">
        <f>H16+G16</f>
        <v>0</v>
      </c>
    </row>
    <row r="17" spans="2:9" x14ac:dyDescent="0.25">
      <c r="B17" s="60" t="s">
        <v>19</v>
      </c>
      <c r="C17" s="23" t="s">
        <v>71</v>
      </c>
      <c r="D17" s="30" t="s">
        <v>88</v>
      </c>
      <c r="E17" s="58">
        <v>4</v>
      </c>
      <c r="F17" s="52"/>
      <c r="G17" s="53">
        <f>E17*F17</f>
        <v>0</v>
      </c>
      <c r="H17" s="53">
        <f>G17*0.21</f>
        <v>0</v>
      </c>
      <c r="I17" s="54">
        <f>H17+G17</f>
        <v>0</v>
      </c>
    </row>
    <row r="18" spans="2:9" x14ac:dyDescent="0.25">
      <c r="B18" s="60" t="s">
        <v>49</v>
      </c>
      <c r="C18" s="24" t="s">
        <v>40</v>
      </c>
      <c r="D18" s="30" t="s">
        <v>41</v>
      </c>
      <c r="E18" s="58">
        <v>4</v>
      </c>
      <c r="F18" s="52"/>
      <c r="G18" s="53">
        <f>E18*F18</f>
        <v>0</v>
      </c>
      <c r="H18" s="53">
        <f>G18*0.21</f>
        <v>0</v>
      </c>
      <c r="I18" s="54">
        <f>H18+G18</f>
        <v>0</v>
      </c>
    </row>
    <row r="19" spans="2:9" x14ac:dyDescent="0.25">
      <c r="B19" s="60" t="s">
        <v>50</v>
      </c>
      <c r="C19" s="23" t="s">
        <v>36</v>
      </c>
      <c r="D19" s="31" t="s">
        <v>39</v>
      </c>
      <c r="E19" s="58">
        <v>12</v>
      </c>
      <c r="F19" s="52"/>
      <c r="G19" s="53">
        <f>E19*F19</f>
        <v>0</v>
      </c>
      <c r="H19" s="53">
        <f>G19*0.21</f>
        <v>0</v>
      </c>
      <c r="I19" s="54">
        <f>H19+G19</f>
        <v>0</v>
      </c>
    </row>
    <row r="20" spans="2:9" x14ac:dyDescent="0.25">
      <c r="B20" s="60" t="s">
        <v>51</v>
      </c>
      <c r="C20" s="32" t="s">
        <v>42</v>
      </c>
      <c r="D20" s="57" t="s">
        <v>43</v>
      </c>
      <c r="E20" s="58">
        <v>10</v>
      </c>
      <c r="F20" s="52"/>
      <c r="G20" s="53">
        <f>E20*F20</f>
        <v>0</v>
      </c>
      <c r="H20" s="53">
        <f>G20*0.21</f>
        <v>0</v>
      </c>
      <c r="I20" s="54">
        <f>H20+G20</f>
        <v>0</v>
      </c>
    </row>
    <row r="21" spans="2:9" x14ac:dyDescent="0.25">
      <c r="B21" s="60" t="s">
        <v>52</v>
      </c>
      <c r="C21" s="23" t="s">
        <v>72</v>
      </c>
      <c r="D21" s="57" t="s">
        <v>89</v>
      </c>
      <c r="E21" s="58">
        <v>5</v>
      </c>
      <c r="F21" s="52"/>
      <c r="G21" s="53">
        <f>E21*F21</f>
        <v>0</v>
      </c>
      <c r="H21" s="53">
        <f>G21*0.21</f>
        <v>0</v>
      </c>
      <c r="I21" s="54">
        <f>H21+G21</f>
        <v>0</v>
      </c>
    </row>
    <row r="22" spans="2:9" x14ac:dyDescent="0.25">
      <c r="B22" s="60" t="s">
        <v>53</v>
      </c>
      <c r="C22" s="23" t="s">
        <v>47</v>
      </c>
      <c r="D22" s="57" t="s">
        <v>48</v>
      </c>
      <c r="E22" s="58">
        <v>9</v>
      </c>
      <c r="F22" s="52"/>
      <c r="G22" s="53">
        <f>E22*F22</f>
        <v>0</v>
      </c>
      <c r="H22" s="53">
        <f>G22*0.21</f>
        <v>0</v>
      </c>
      <c r="I22" s="54">
        <f>H22+G22</f>
        <v>0</v>
      </c>
    </row>
    <row r="23" spans="2:9" x14ac:dyDescent="0.25">
      <c r="B23" s="60" t="s">
        <v>54</v>
      </c>
      <c r="C23" s="23" t="s">
        <v>73</v>
      </c>
      <c r="D23" s="57" t="s">
        <v>90</v>
      </c>
      <c r="E23" s="58">
        <v>1</v>
      </c>
      <c r="F23" s="52"/>
      <c r="G23" s="53">
        <f>E23*F23</f>
        <v>0</v>
      </c>
      <c r="H23" s="53">
        <f>G23*0.21</f>
        <v>0</v>
      </c>
      <c r="I23" s="54">
        <f>H23+G23</f>
        <v>0</v>
      </c>
    </row>
    <row r="24" spans="2:9" ht="26.25" x14ac:dyDescent="0.25">
      <c r="B24" s="60" t="s">
        <v>55</v>
      </c>
      <c r="C24" s="30" t="s">
        <v>74</v>
      </c>
      <c r="D24" s="57" t="s">
        <v>91</v>
      </c>
      <c r="E24" s="58">
        <v>3</v>
      </c>
      <c r="F24" s="52"/>
      <c r="G24" s="53">
        <f>E24*F24</f>
        <v>0</v>
      </c>
      <c r="H24" s="53">
        <f>G24*0.21</f>
        <v>0</v>
      </c>
      <c r="I24" s="54">
        <f>H24+G24</f>
        <v>0</v>
      </c>
    </row>
    <row r="25" spans="2:9" ht="25.5" x14ac:dyDescent="0.25">
      <c r="B25" s="60" t="s">
        <v>56</v>
      </c>
      <c r="C25" s="23" t="s">
        <v>75</v>
      </c>
      <c r="D25" s="57" t="s">
        <v>92</v>
      </c>
      <c r="E25" s="58">
        <v>3</v>
      </c>
      <c r="F25" s="52"/>
      <c r="G25" s="53">
        <f>E25*F25</f>
        <v>0</v>
      </c>
      <c r="H25" s="53">
        <f>G25*0.21</f>
        <v>0</v>
      </c>
      <c r="I25" s="54">
        <f>H25+G25</f>
        <v>0</v>
      </c>
    </row>
    <row r="26" spans="2:9" ht="25.5" x14ac:dyDescent="0.25">
      <c r="B26" s="60" t="s">
        <v>57</v>
      </c>
      <c r="C26" s="23" t="s">
        <v>76</v>
      </c>
      <c r="D26" s="57" t="s">
        <v>93</v>
      </c>
      <c r="E26" s="58">
        <v>3</v>
      </c>
      <c r="F26" s="52"/>
      <c r="G26" s="53">
        <f>E26*F26</f>
        <v>0</v>
      </c>
      <c r="H26" s="53">
        <f>G26*0.21</f>
        <v>0</v>
      </c>
      <c r="I26" s="54">
        <f>H26+G26</f>
        <v>0</v>
      </c>
    </row>
    <row r="27" spans="2:9" ht="25.5" x14ac:dyDescent="0.25">
      <c r="B27" s="60" t="s">
        <v>58</v>
      </c>
      <c r="C27" s="23" t="s">
        <v>77</v>
      </c>
      <c r="D27" s="57" t="s">
        <v>94</v>
      </c>
      <c r="E27" s="58">
        <v>3</v>
      </c>
      <c r="F27" s="52"/>
      <c r="G27" s="53">
        <f>E27*F27</f>
        <v>0</v>
      </c>
      <c r="H27" s="53">
        <f>G27*0.21</f>
        <v>0</v>
      </c>
      <c r="I27" s="54">
        <f>H27+G27</f>
        <v>0</v>
      </c>
    </row>
    <row r="28" spans="2:9" x14ac:dyDescent="0.25">
      <c r="B28" s="60" t="s">
        <v>59</v>
      </c>
      <c r="C28" s="23" t="s">
        <v>44</v>
      </c>
      <c r="D28" s="57" t="s">
        <v>45</v>
      </c>
      <c r="E28" s="58">
        <v>10</v>
      </c>
      <c r="F28" s="52"/>
      <c r="G28" s="53">
        <f>E28*F28</f>
        <v>0</v>
      </c>
      <c r="H28" s="53">
        <f>G28*0.21</f>
        <v>0</v>
      </c>
      <c r="I28" s="54">
        <f>H28+G28</f>
        <v>0</v>
      </c>
    </row>
    <row r="29" spans="2:9" x14ac:dyDescent="0.25">
      <c r="B29" s="60" t="s">
        <v>60</v>
      </c>
      <c r="C29" s="23" t="s">
        <v>46</v>
      </c>
      <c r="D29" s="57" t="s">
        <v>37</v>
      </c>
      <c r="E29" s="58">
        <v>4</v>
      </c>
      <c r="F29" s="52"/>
      <c r="G29" s="53">
        <f>E29*F29</f>
        <v>0</v>
      </c>
      <c r="H29" s="53">
        <f>G29*0.21</f>
        <v>0</v>
      </c>
      <c r="I29" s="54">
        <f>H29+G29</f>
        <v>0</v>
      </c>
    </row>
    <row r="30" spans="2:9" x14ac:dyDescent="0.25">
      <c r="B30" s="60" t="s">
        <v>61</v>
      </c>
      <c r="C30" s="23" t="s">
        <v>47</v>
      </c>
      <c r="D30" s="30" t="s">
        <v>48</v>
      </c>
      <c r="E30" s="58">
        <v>2</v>
      </c>
      <c r="F30" s="52"/>
      <c r="G30" s="53">
        <f>E30*F30</f>
        <v>0</v>
      </c>
      <c r="H30" s="53">
        <f>G30*0.21</f>
        <v>0</v>
      </c>
      <c r="I30" s="54">
        <f>H30+G30</f>
        <v>0</v>
      </c>
    </row>
    <row r="31" spans="2:9" x14ac:dyDescent="0.25">
      <c r="B31" s="25" t="s">
        <v>21</v>
      </c>
      <c r="C31" s="25"/>
      <c r="D31" s="25"/>
      <c r="E31" s="26"/>
      <c r="F31" s="27"/>
      <c r="G31" s="28">
        <f>SUBTOTAL(109,Tabulka1[Nabídková cena bez DPH])</f>
        <v>0</v>
      </c>
      <c r="H31" s="28">
        <f>SUBTOTAL(109,Tabulka1[DPH])</f>
        <v>0</v>
      </c>
      <c r="I31" s="29">
        <f>SUBTOTAL(109,Tabulka1[Nabídková cena s DPH])</f>
        <v>0</v>
      </c>
    </row>
    <row r="32" spans="2:9" ht="15.75" thickBot="1" x14ac:dyDescent="0.3"/>
    <row r="33" spans="2:9" x14ac:dyDescent="0.25">
      <c r="B33" s="35" t="s">
        <v>23</v>
      </c>
      <c r="C33" s="36"/>
      <c r="D33" s="8" t="s">
        <v>27</v>
      </c>
      <c r="E33" s="3"/>
      <c r="F33" s="3"/>
      <c r="G33" s="3"/>
      <c r="H33" s="4"/>
      <c r="I33" s="5"/>
    </row>
    <row r="34" spans="2:9" x14ac:dyDescent="0.25">
      <c r="B34" s="6" t="s">
        <v>26</v>
      </c>
      <c r="C34" s="41" t="s">
        <v>24</v>
      </c>
      <c r="D34" s="41"/>
      <c r="E34" s="41"/>
      <c r="F34" s="41"/>
      <c r="G34" s="41"/>
      <c r="H34" s="42"/>
      <c r="I34" s="5"/>
    </row>
    <row r="35" spans="2:9" x14ac:dyDescent="0.25">
      <c r="B35" s="7"/>
      <c r="C35" s="41" t="s">
        <v>25</v>
      </c>
      <c r="D35" s="41"/>
      <c r="E35" s="41"/>
      <c r="F35" s="41"/>
      <c r="G35" s="41"/>
      <c r="H35" s="42"/>
      <c r="I35" s="5"/>
    </row>
    <row r="36" spans="2:9" x14ac:dyDescent="0.25">
      <c r="B36" s="37" t="s">
        <v>28</v>
      </c>
      <c r="C36" s="38"/>
      <c r="D36" s="16" t="s">
        <v>29</v>
      </c>
      <c r="E36" s="16" t="s">
        <v>30</v>
      </c>
      <c r="F36" s="47" t="s">
        <v>31</v>
      </c>
      <c r="G36" s="47"/>
      <c r="H36" s="17" t="s">
        <v>32</v>
      </c>
      <c r="I36" s="5"/>
    </row>
    <row r="37" spans="2:9" x14ac:dyDescent="0.25">
      <c r="B37" s="39"/>
      <c r="C37" s="40"/>
      <c r="D37" s="9"/>
      <c r="E37" s="20"/>
      <c r="F37" s="48"/>
      <c r="G37" s="48"/>
      <c r="H37" s="18"/>
      <c r="I37" s="5"/>
    </row>
    <row r="38" spans="2:9" x14ac:dyDescent="0.25">
      <c r="B38" s="39"/>
      <c r="C38" s="40"/>
      <c r="D38" s="9"/>
      <c r="E38" s="20"/>
      <c r="F38" s="48"/>
      <c r="G38" s="48"/>
      <c r="H38" s="18"/>
      <c r="I38" s="5"/>
    </row>
    <row r="39" spans="2:9" ht="15.75" thickBot="1" x14ac:dyDescent="0.3">
      <c r="B39" s="45"/>
      <c r="C39" s="46"/>
      <c r="D39" s="10"/>
      <c r="E39" s="21"/>
      <c r="F39" s="49"/>
      <c r="G39" s="49"/>
      <c r="H39" s="19"/>
      <c r="I39" s="5"/>
    </row>
    <row r="43" spans="2:9" x14ac:dyDescent="0.25">
      <c r="D43" s="22"/>
    </row>
    <row r="44" spans="2:9" x14ac:dyDescent="0.25">
      <c r="B44" s="44"/>
      <c r="C44" s="44"/>
      <c r="D44" s="44"/>
    </row>
    <row r="45" spans="2:9" x14ac:dyDescent="0.25">
      <c r="B45" s="43" t="s">
        <v>33</v>
      </c>
      <c r="C45" s="43"/>
      <c r="D45" s="43"/>
    </row>
  </sheetData>
  <mergeCells count="14">
    <mergeCell ref="B45:D45"/>
    <mergeCell ref="B44:D44"/>
    <mergeCell ref="B38:C38"/>
    <mergeCell ref="B39:C39"/>
    <mergeCell ref="F36:G36"/>
    <mergeCell ref="F37:G37"/>
    <mergeCell ref="F38:G38"/>
    <mergeCell ref="F39:G39"/>
    <mergeCell ref="B4:I4"/>
    <mergeCell ref="B33:C33"/>
    <mergeCell ref="B36:C36"/>
    <mergeCell ref="B37:C37"/>
    <mergeCell ref="C34:H34"/>
    <mergeCell ref="C35:H35"/>
  </mergeCells>
  <conditionalFormatting sqref="E30 E6:E18">
    <cfRule type="cellIs" dxfId="13" priority="1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Bednaříková Petra</cp:lastModifiedBy>
  <cp:lastPrinted>2018-09-26T09:35:45Z</cp:lastPrinted>
  <dcterms:created xsi:type="dcterms:W3CDTF">2018-09-24T12:46:32Z</dcterms:created>
  <dcterms:modified xsi:type="dcterms:W3CDTF">2019-02-14T09:19:00Z</dcterms:modified>
</cp:coreProperties>
</file>