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8_{ED70ABB1-4AAB-4FBD-B3C9-95B2518F5446}"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 l="1"/>
  <c r="B17" i="1" l="1"/>
  <c r="H17" i="1"/>
  <c r="I17" i="1" s="1"/>
  <c r="J17" i="1" s="1"/>
  <c r="B21" i="1"/>
  <c r="H21" i="1"/>
  <c r="I21" i="1"/>
  <c r="J21" i="1" s="1"/>
  <c r="B22" i="1"/>
  <c r="H22" i="1"/>
  <c r="I22" i="1" s="1"/>
  <c r="J22" i="1" s="1"/>
  <c r="B23" i="1"/>
  <c r="H23" i="1"/>
  <c r="I23" i="1" s="1"/>
  <c r="J23" i="1" s="1"/>
  <c r="H20" i="1" l="1"/>
  <c r="I20" i="1" s="1"/>
  <c r="B19" i="1"/>
  <c r="H19" i="1"/>
  <c r="I19" i="1" s="1"/>
  <c r="J19" i="1" s="1"/>
  <c r="B16" i="1" l="1"/>
  <c r="H16" i="1"/>
  <c r="I16" i="1" s="1"/>
  <c r="J16" i="1" s="1"/>
  <c r="B18" i="1"/>
  <c r="H18" i="1"/>
  <c r="I18" i="1" s="1"/>
  <c r="J18" i="1" s="1"/>
  <c r="B24" i="1"/>
  <c r="H24" i="1"/>
  <c r="I24" i="1" s="1"/>
  <c r="J24" i="1" s="1"/>
  <c r="B15" i="1" l="1"/>
  <c r="B20" i="1"/>
  <c r="I15" i="1" l="1"/>
  <c r="J15" i="1" s="1"/>
  <c r="J20" i="1"/>
  <c r="I25" i="1" l="1"/>
  <c r="H25" i="1"/>
  <c r="J25" i="1" l="1"/>
</calcChain>
</file>

<file path=xl/sharedStrings.xml><?xml version="1.0" encoding="utf-8"?>
<sst xmlns="http://schemas.openxmlformats.org/spreadsheetml/2006/main" count="76" uniqueCount="64">
  <si>
    <t>Poř.</t>
  </si>
  <si>
    <t>Počet kusů</t>
  </si>
  <si>
    <t>Nabídková cena bez DPH</t>
  </si>
  <si>
    <t>DPH</t>
  </si>
  <si>
    <t>Nabídková cena s DPH</t>
  </si>
  <si>
    <t>Jednotková cena bez DPH</t>
  </si>
  <si>
    <t>Položka-typ</t>
  </si>
  <si>
    <t>Položka-popis</t>
  </si>
  <si>
    <t>Celkem</t>
  </si>
  <si>
    <t>Typ / výrobce</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</si>
  <si>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</si>
  <si>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</si>
  <si>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</si>
  <si>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</si>
  <si>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</si>
  <si>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</si>
  <si>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</si>
  <si>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</si>
  <si>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</si>
  <si>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</si>
  <si>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</si>
  <si>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</si>
  <si>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</si>
  <si>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</si>
  <si>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</si>
  <si>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</si>
  <si>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</si>
  <si>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</si>
  <si>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</si>
  <si>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</si>
  <si>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</si>
  <si>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</si>
  <si>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</si>
  <si>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00320463</t>
  </si>
  <si>
    <t>CZ00320463</t>
  </si>
  <si>
    <t>tř. Osvobození 1639/43, 735 06  Karviná Nové Město</t>
  </si>
  <si>
    <t>Městský dům kultury Karviná,  tř. Osvobození 1639/43, 735 06  Karviná- Nové Město</t>
  </si>
  <si>
    <t>podatelna@medk.cz</t>
  </si>
  <si>
    <t>uxc9fnf</t>
  </si>
  <si>
    <t>Městský dům kultury Karviná, příspěvková  organizace</t>
  </si>
  <si>
    <t>Objednávka - Položkový rozpočet</t>
  </si>
  <si>
    <t>originál</t>
  </si>
  <si>
    <t>Canon I-SENSYS MF623 - modrá</t>
  </si>
  <si>
    <t>Canon I-SENSYS MF623 - červená</t>
  </si>
  <si>
    <t>Canon I-SENSYS MF623 - žlutá</t>
  </si>
  <si>
    <t>HP LJ PRO M203DW - černá</t>
  </si>
  <si>
    <t>XEROX C315V  - černá</t>
  </si>
  <si>
    <t>CANON I-SENSYS MF623CN - žlutá</t>
  </si>
  <si>
    <t>XEROX C315V  - modrá</t>
  </si>
  <si>
    <t>XEROX C315V  - červená</t>
  </si>
  <si>
    <t>XEROX C315V  - žlutá</t>
  </si>
  <si>
    <t>Irena Tlolková, 770 187 070</t>
  </si>
  <si>
    <t>HP 1102 - černá</t>
  </si>
  <si>
    <t>CRG-731C</t>
  </si>
  <si>
    <t>CRG-731Y</t>
  </si>
  <si>
    <t>CRG-731M</t>
  </si>
  <si>
    <t>CF230X</t>
  </si>
  <si>
    <t>CE285A</t>
  </si>
  <si>
    <t>006R04368</t>
  </si>
  <si>
    <t>006R04369</t>
  </si>
  <si>
    <t>006R04370</t>
  </si>
  <si>
    <t>006R04371</t>
  </si>
  <si>
    <t>Nákup spotřebního materiálu 59 /2025 - MěDK</t>
  </si>
  <si>
    <t>Dynamický nákupní systém pro ICT 2024-2028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</si>
</sst>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sz val="10"/>
      <color theme="1"/>
      <name val="Calibri"/>
      <scheme val="minor"/>
    </font>
    <font>
      <sz val="10"/>
      <color rgb="FF0070C0"/>
      <name val="Calibri"/>
      <scheme val="minor"/>
    </font>
    <font>
      <sz val="10"/>
      <color rgb="FFC00000"/>
      <name val="Calibri"/>
      <scheme val="minor"/>
    </font>
    <font>
      <b/>
      <sz val="10"/>
      <color rgb="FFC00000"/>
      <name val="Calibri"/>
      <scheme val="minor"/>
    </font>
    <font>
      <sz val="11"/>
      <color theme="8" tint="-0.249977111117893"/>
      <name val="Calibri"/>
      <scheme val="minor"/>
    </font>
    <font>
      <b/>
      <sz val="10"/>
      <color theme="1"/>
      <name val="Calibri"/>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7" fillId="0" borderId="0" applyNumberFormat="0" applyFill="0" applyBorder="0" applyAlignment="0" applyProtection="0"/>
  </cellStyleXfs>
  <cellXfs count="88">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1" fillId="3" borderId="1" xfId="3" applyFont="1" applyBorder="1"/>
    <xf numFmtId="0" fontId="12" fillId="3" borderId="7" xfId="3" applyFont="1" applyBorder="1"/>
    <xf numFmtId="0" fontId="11" fillId="3" borderId="8" xfId="3" applyFont="1" applyBorder="1"/>
    <xf numFmtId="0" fontId="12" fillId="3" borderId="9" xfId="3" applyFont="1" applyBorder="1"/>
    <xf numFmtId="0" fontId="9" fillId="0" borderId="0" xfId="0" applyFont="1" applyBorder="1" applyAlignment="1">
      <alignment horizontal="right"/>
    </xf>
    <xf numFmtId="0" fontId="10" fillId="0" borderId="3" xfId="0" applyFont="1" applyBorder="1" applyAlignment="1"/>
    <xf numFmtId="0" fontId="9" fillId="0" borderId="3" xfId="0" applyFont="1" applyBorder="1" applyAlignment="1">
      <alignment horizontal="right"/>
    </xf>
    <xf numFmtId="0" fontId="10" fillId="3" borderId="16" xfId="3" applyFont="1" applyBorder="1" applyAlignment="1"/>
    <xf numFmtId="0" fontId="3" fillId="0" borderId="16" xfId="0" applyFont="1" applyBorder="1" applyAlignment="1">
      <alignment horizontal="right"/>
    </xf>
    <xf numFmtId="0" fontId="15" fillId="0" borderId="0" xfId="0" applyFont="1" applyBorder="1"/>
    <xf numFmtId="0" fontId="15"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wrapText="1"/>
    </xf>
    <xf numFmtId="1" fontId="3" fillId="0" borderId="0" xfId="1" applyNumberFormat="1" applyFont="1" applyFill="1" applyBorder="1" applyAlignment="1">
      <alignment horizontal="center" vertical="top"/>
    </xf>
    <xf numFmtId="44" fontId="12" fillId="3" borderId="0" xfId="3" applyNumberFormat="1" applyFont="1" applyBorder="1" applyAlignment="1">
      <alignment vertical="top"/>
    </xf>
    <xf numFmtId="44" fontId="6" fillId="0" borderId="0" xfId="2" applyNumberFormat="1" applyFont="1" applyFill="1" applyBorder="1" applyAlignment="1">
      <alignment vertical="top"/>
    </xf>
    <xf numFmtId="44" fontId="7" fillId="0" borderId="0" xfId="2" applyNumberFormat="1" applyFont="1" applyFill="1" applyBorder="1" applyAlignment="1">
      <alignment vertical="top"/>
    </xf>
    <xf numFmtId="0" fontId="3" fillId="0" borderId="0" xfId="0" applyFont="1" applyFill="1" applyBorder="1" applyAlignment="1">
      <alignment horizontal="center" vertical="top" wrapText="1"/>
    </xf>
    <xf numFmtId="0" fontId="18" fillId="0" borderId="0" xfId="0" applyFont="1" applyBorder="1"/>
    <xf numFmtId="0" fontId="18" fillId="0" borderId="0" xfId="0" applyFont="1" applyFill="1" applyBorder="1"/>
    <xf numFmtId="0" fontId="18" fillId="0" borderId="0" xfId="0" applyFont="1" applyFill="1" applyBorder="1" applyAlignment="1">
      <alignment wrapText="1"/>
    </xf>
    <xf numFmtId="0" fontId="18" fillId="0" borderId="0" xfId="0" applyFont="1" applyFill="1" applyBorder="1" applyAlignment="1">
      <alignment horizontal="center" vertical="center"/>
    </xf>
    <xf numFmtId="0" fontId="19" fillId="0" borderId="0" xfId="0" applyNumberFormat="1" applyFont="1" applyFill="1" applyBorder="1"/>
    <xf numFmtId="44" fontId="20" fillId="0" borderId="0" xfId="0" applyNumberFormat="1" applyFont="1" applyFill="1" applyBorder="1"/>
    <xf numFmtId="44" fontId="21" fillId="0" borderId="0" xfId="0" applyNumberFormat="1" applyFont="1" applyFill="1" applyBorder="1"/>
    <xf numFmtId="0" fontId="18" fillId="0" borderId="0" xfId="0" applyNumberFormat="1" applyFont="1" applyFill="1" applyBorder="1" applyAlignment="1">
      <alignment horizontal="center" vertical="top" wrapText="1"/>
    </xf>
    <xf numFmtId="0" fontId="18" fillId="0" borderId="0" xfId="0" applyFont="1" applyFill="1" applyBorder="1" applyAlignment="1">
      <alignment vertical="top" wrapText="1"/>
    </xf>
    <xf numFmtId="1" fontId="18" fillId="0" borderId="0" xfId="1" applyNumberFormat="1" applyFont="1" applyFill="1" applyBorder="1" applyAlignment="1">
      <alignment horizontal="center" vertical="top"/>
    </xf>
    <xf numFmtId="44" fontId="22" fillId="3" borderId="0" xfId="3" applyNumberFormat="1" applyFont="1" applyBorder="1" applyAlignment="1">
      <alignment vertical="top"/>
    </xf>
    <xf numFmtId="44" fontId="18" fillId="0" borderId="0" xfId="2" applyNumberFormat="1" applyFont="1" applyFill="1" applyBorder="1" applyAlignment="1">
      <alignment vertical="top"/>
    </xf>
    <xf numFmtId="44" fontId="23" fillId="0" borderId="0" xfId="2" applyNumberFormat="1" applyFont="1" applyFill="1" applyBorder="1" applyAlignment="1">
      <alignment vertical="top"/>
    </xf>
    <xf numFmtId="0" fontId="3" fillId="0" borderId="19" xfId="0" applyFont="1" applyFill="1" applyBorder="1" applyAlignment="1">
      <alignment vertical="top" wrapText="1"/>
    </xf>
    <xf numFmtId="0" fontId="11" fillId="3" borderId="8" xfId="3" applyFont="1" applyBorder="1" applyAlignment="1">
      <alignment horizontal="left"/>
    </xf>
    <xf numFmtId="0" fontId="11" fillId="3" borderId="8" xfId="3" applyFont="1" applyBorder="1" applyAlignment="1">
      <alignment horizontal="left" wrapText="1"/>
    </xf>
    <xf numFmtId="0" fontId="15" fillId="0" borderId="11" xfId="0" applyFont="1" applyBorder="1" applyAlignment="1">
      <alignment horizontal="left"/>
    </xf>
    <xf numFmtId="0" fontId="15" fillId="0" borderId="0" xfId="0" applyFont="1" applyBorder="1" applyAlignment="1">
      <alignment horizontal="left"/>
    </xf>
    <xf numFmtId="0" fontId="11" fillId="3" borderId="5" xfId="3" applyFont="1" applyBorder="1" applyAlignment="1">
      <alignment horizontal="left"/>
    </xf>
    <xf numFmtId="0" fontId="11" fillId="3" borderId="1" xfId="3"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1" xfId="3" applyFont="1" applyBorder="1" applyAlignment="1">
      <alignment horizontal="left" wrapText="1"/>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3" applyFont="1" applyBorder="1" applyAlignment="1">
      <alignment horizontal="left"/>
    </xf>
    <xf numFmtId="0" fontId="10" fillId="0" borderId="0" xfId="0" applyFont="1" applyBorder="1" applyAlignment="1">
      <alignment horizontal="left"/>
    </xf>
    <xf numFmtId="0" fontId="3" fillId="0" borderId="0" xfId="0" applyFont="1" applyAlignment="1">
      <alignment horizontal="right"/>
    </xf>
    <xf numFmtId="49" fontId="12" fillId="0" borderId="3" xfId="0" applyNumberFormat="1" applyFont="1" applyBorder="1" applyAlignment="1">
      <alignment horizontal="left"/>
    </xf>
    <xf numFmtId="49" fontId="10" fillId="3" borderId="16" xfId="3" applyNumberFormat="1" applyFont="1" applyBorder="1" applyAlignment="1">
      <alignment horizontal="left"/>
    </xf>
    <xf numFmtId="49" fontId="10" fillId="3" borderId="17" xfId="3" applyNumberFormat="1" applyFont="1" applyBorder="1" applyAlignment="1">
      <alignment horizontal="left"/>
    </xf>
    <xf numFmtId="0" fontId="17" fillId="0" borderId="0" xfId="4"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cellXfs>
  <cellStyles count="5">
    <cellStyle name="40 % – Zvýraznění 2" xfId="3" builtinId="35"/>
    <cellStyle name="40 % – Zvýraznění 6" xfId="2" builtinId="51"/>
    <cellStyle name="Hypertextový odkaz" xfId="4" builtinId="8"/>
    <cellStyle name="Měna" xfId="1" builtinId="4"/>
    <cellStyle name="Normální" xfId="0" builtinId="0"/>
  </cellStyles>
  <dxfs count="21">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name val="Calibri"/>
        <scheme val="minor"/>
      </font>
      <numFmt numFmtId="1" formatCode="0"/>
      <fill>
        <patternFill patternType="none">
          <fgColor indexed="64"/>
          <bgColor auto="1"/>
        </patternFill>
      </fill>
      <alignment horizontal="center" vertical="top"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41</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5" totalsRowCount="1" headerRowDxfId="20" dataDxfId="19" totalsRowDxfId="18">
  <sortState xmlns:xlrd2="http://schemas.microsoft.com/office/spreadsheetml/2017/richdata2" ref="B6:J44">
    <sortCondition ref="C5:C44"/>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datelna@medk.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B1:K37"/>
  <sheetViews>
    <sheetView showGridLines="0" tabSelected="1" zoomScaleNormal="100" workbookViewId="0">
      <selection activeCell="G15" sqref="G15:G24"/>
    </sheetView>
  </sheetViews>
  <sheetFormatPr defaultRowHeight="15" x14ac:dyDescent="0.25"/>
  <cols>
    <col min="1" max="1" width="2.42578125" customWidth="1"/>
    <col min="2" max="2" width="6.140625" customWidth="1"/>
    <col min="3" max="3" width="22.42578125" customWidth="1"/>
    <col min="4" max="4" width="47.42578125"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75" t="s">
        <v>21</v>
      </c>
      <c r="C1" s="75"/>
      <c r="D1" s="10" t="s">
        <v>63</v>
      </c>
      <c r="E1" s="10"/>
      <c r="F1" s="10"/>
      <c r="G1" s="10"/>
      <c r="H1" s="10"/>
      <c r="I1" s="10"/>
      <c r="J1" s="10"/>
    </row>
    <row r="2" spans="2:11" x14ac:dyDescent="0.25">
      <c r="B2" s="61" t="s">
        <v>18</v>
      </c>
      <c r="C2" s="61"/>
      <c r="D2" s="74" t="s">
        <v>62</v>
      </c>
      <c r="E2" s="74"/>
      <c r="F2" s="74"/>
      <c r="G2" s="74"/>
      <c r="H2" s="74"/>
      <c r="I2" s="74"/>
      <c r="J2" s="74"/>
    </row>
    <row r="3" spans="2:11" x14ac:dyDescent="0.25">
      <c r="B3" s="61" t="s">
        <v>19</v>
      </c>
      <c r="C3" s="61"/>
      <c r="D3" s="74" t="s">
        <v>32</v>
      </c>
      <c r="E3" s="74"/>
      <c r="F3" s="74"/>
      <c r="G3" s="74"/>
      <c r="H3" s="74"/>
      <c r="I3" s="74"/>
      <c r="J3" s="74"/>
    </row>
    <row r="4" spans="2:11" ht="15.75" thickBot="1" x14ac:dyDescent="0.3">
      <c r="B4" s="7"/>
      <c r="C4" s="7"/>
      <c r="D4" s="8"/>
      <c r="E4" s="8"/>
      <c r="F4" s="8"/>
      <c r="G4" s="8"/>
      <c r="H4" s="8"/>
      <c r="I4" s="8"/>
      <c r="J4" s="8"/>
    </row>
    <row r="5" spans="2:11" x14ac:dyDescent="0.25">
      <c r="B5" s="84" t="s">
        <v>12</v>
      </c>
      <c r="C5" s="85"/>
      <c r="D5" s="24" t="s">
        <v>39</v>
      </c>
      <c r="E5" s="25" t="s">
        <v>10</v>
      </c>
      <c r="F5" s="76" t="s">
        <v>33</v>
      </c>
      <c r="G5" s="76"/>
      <c r="H5" s="25" t="s">
        <v>11</v>
      </c>
      <c r="I5" s="76" t="s">
        <v>34</v>
      </c>
      <c r="J5" s="76"/>
    </row>
    <row r="6" spans="2:11" x14ac:dyDescent="0.25">
      <c r="B6" s="60" t="s">
        <v>13</v>
      </c>
      <c r="C6" s="61"/>
      <c r="D6" s="62" t="s">
        <v>35</v>
      </c>
      <c r="E6" s="62"/>
      <c r="F6" s="62"/>
      <c r="G6" s="62"/>
      <c r="H6" s="62"/>
      <c r="I6" s="62"/>
      <c r="J6" s="63"/>
    </row>
    <row r="7" spans="2:11" x14ac:dyDescent="0.25">
      <c r="B7" s="60" t="s">
        <v>14</v>
      </c>
      <c r="C7" s="61"/>
      <c r="D7" s="62" t="s">
        <v>36</v>
      </c>
      <c r="E7" s="62"/>
      <c r="F7" s="62"/>
      <c r="G7" s="62"/>
      <c r="H7" s="62"/>
      <c r="I7" s="62"/>
      <c r="J7" s="63"/>
    </row>
    <row r="8" spans="2:11" x14ac:dyDescent="0.25">
      <c r="B8" s="60" t="s">
        <v>15</v>
      </c>
      <c r="C8" s="61"/>
      <c r="D8" s="9" t="s">
        <v>38</v>
      </c>
      <c r="E8" s="23" t="s">
        <v>20</v>
      </c>
      <c r="F8" s="79" t="s">
        <v>37</v>
      </c>
      <c r="G8" s="62"/>
      <c r="H8" s="62"/>
      <c r="I8" s="62"/>
      <c r="J8" s="63"/>
    </row>
    <row r="9" spans="2:11" ht="15.75" thickBot="1" x14ac:dyDescent="0.3">
      <c r="B9" s="86" t="s">
        <v>16</v>
      </c>
      <c r="C9" s="87"/>
      <c r="D9" s="64" t="s">
        <v>51</v>
      </c>
      <c r="E9" s="64"/>
      <c r="F9" s="64"/>
      <c r="G9" s="64"/>
      <c r="H9" s="64"/>
      <c r="I9" s="64"/>
      <c r="J9" s="65"/>
    </row>
    <row r="10" spans="2:11" ht="15.75" thickBot="1" x14ac:dyDescent="0.3">
      <c r="B10" s="80"/>
      <c r="C10" s="80"/>
      <c r="D10" s="81"/>
      <c r="E10" s="81"/>
      <c r="F10" s="81"/>
      <c r="G10" s="81"/>
      <c r="H10" s="81"/>
      <c r="I10" s="81"/>
      <c r="J10" s="81"/>
    </row>
    <row r="11" spans="2:11" ht="15.75" thickBot="1" x14ac:dyDescent="0.3">
      <c r="B11" s="82" t="s">
        <v>17</v>
      </c>
      <c r="C11" s="83"/>
      <c r="D11" s="26"/>
      <c r="E11" s="27" t="s">
        <v>10</v>
      </c>
      <c r="F11" s="77"/>
      <c r="G11" s="77"/>
      <c r="H11" s="27" t="s">
        <v>11</v>
      </c>
      <c r="I11" s="77"/>
      <c r="J11" s="78"/>
    </row>
    <row r="12" spans="2:11" x14ac:dyDescent="0.25">
      <c r="B12" s="66"/>
      <c r="C12" s="66"/>
      <c r="D12" s="66"/>
      <c r="E12" s="66"/>
      <c r="F12" s="66"/>
      <c r="G12" s="66"/>
      <c r="H12" s="66"/>
      <c r="I12" s="66"/>
      <c r="J12" s="66"/>
    </row>
    <row r="13" spans="2:11" x14ac:dyDescent="0.25">
      <c r="B13" s="59" t="s">
        <v>40</v>
      </c>
      <c r="C13" s="59"/>
      <c r="D13" s="59"/>
      <c r="E13" s="59"/>
      <c r="F13" s="59"/>
      <c r="G13" s="59"/>
      <c r="H13" s="59"/>
      <c r="I13" s="59"/>
      <c r="J13" s="59"/>
    </row>
    <row r="14" spans="2:11" s="2" customFormat="1" ht="26.25" x14ac:dyDescent="0.25">
      <c r="B14" s="4" t="s">
        <v>0</v>
      </c>
      <c r="C14" s="4" t="s">
        <v>6</v>
      </c>
      <c r="D14" s="4" t="s">
        <v>7</v>
      </c>
      <c r="E14" s="4" t="s">
        <v>9</v>
      </c>
      <c r="F14" s="5" t="s">
        <v>1</v>
      </c>
      <c r="G14" s="4" t="s">
        <v>5</v>
      </c>
      <c r="H14" s="4" t="s">
        <v>2</v>
      </c>
      <c r="I14" s="4" t="s">
        <v>3</v>
      </c>
      <c r="J14" s="4" t="s">
        <v>4</v>
      </c>
      <c r="K14" s="1"/>
    </row>
    <row r="15" spans="2:11" s="2" customFormat="1" x14ac:dyDescent="0.25">
      <c r="B15" s="36">
        <f>ROW(Tabulka1[[#This Row],[Poř.]])-14</f>
        <v>1</v>
      </c>
      <c r="C15" s="31" t="s">
        <v>53</v>
      </c>
      <c r="D15" s="50" t="s">
        <v>42</v>
      </c>
      <c r="E15" s="31" t="s">
        <v>41</v>
      </c>
      <c r="F15" s="32">
        <v>2</v>
      </c>
      <c r="G15" s="33"/>
      <c r="H15" s="48">
        <f>F15*G15</f>
        <v>0</v>
      </c>
      <c r="I15" s="34">
        <f t="shared" ref="I15" si="0">H15*0.21</f>
        <v>0</v>
      </c>
      <c r="J15" s="35">
        <f t="shared" ref="J15:J20" si="1">I15+H15</f>
        <v>0</v>
      </c>
      <c r="K15" s="1"/>
    </row>
    <row r="16" spans="2:11" s="2" customFormat="1" x14ac:dyDescent="0.25">
      <c r="B16" s="44">
        <f>ROW(Tabulka1[[#This Row],[Poř.]])-14</f>
        <v>2</v>
      </c>
      <c r="C16" s="45" t="s">
        <v>54</v>
      </c>
      <c r="D16" s="50" t="s">
        <v>44</v>
      </c>
      <c r="E16" s="31" t="s">
        <v>41</v>
      </c>
      <c r="F16" s="46">
        <v>1</v>
      </c>
      <c r="G16" s="47"/>
      <c r="H16" s="48">
        <f>F16*G16</f>
        <v>0</v>
      </c>
      <c r="I16" s="48">
        <f>H16*0.21</f>
        <v>0</v>
      </c>
      <c r="J16" s="49">
        <f>I16+H16</f>
        <v>0</v>
      </c>
      <c r="K16" s="1"/>
    </row>
    <row r="17" spans="2:11" s="2" customFormat="1" x14ac:dyDescent="0.25">
      <c r="B17" s="44">
        <f>ROW(Tabulka1[[#This Row],[Poř.]])-14</f>
        <v>3</v>
      </c>
      <c r="C17" s="45" t="s">
        <v>55</v>
      </c>
      <c r="D17" s="50" t="s">
        <v>43</v>
      </c>
      <c r="E17" s="31" t="s">
        <v>41</v>
      </c>
      <c r="F17" s="46">
        <v>1</v>
      </c>
      <c r="G17" s="47"/>
      <c r="H17" s="48">
        <f>F17*G17</f>
        <v>0</v>
      </c>
      <c r="I17" s="48">
        <f>H17*0.21</f>
        <v>0</v>
      </c>
      <c r="J17" s="49">
        <f>I17+H17</f>
        <v>0</v>
      </c>
      <c r="K17" s="1"/>
    </row>
    <row r="18" spans="2:11" s="2" customFormat="1" x14ac:dyDescent="0.25">
      <c r="B18" s="44">
        <f>ROW(Tabulka1[[#This Row],[Poř.]])-14</f>
        <v>4</v>
      </c>
      <c r="C18" s="45" t="s">
        <v>56</v>
      </c>
      <c r="D18" s="45" t="s">
        <v>45</v>
      </c>
      <c r="E18" s="31" t="s">
        <v>41</v>
      </c>
      <c r="F18" s="46">
        <v>1</v>
      </c>
      <c r="G18" s="47"/>
      <c r="H18" s="48">
        <f>F18*G18</f>
        <v>0</v>
      </c>
      <c r="I18" s="48">
        <f>H18*0.21</f>
        <v>0</v>
      </c>
      <c r="J18" s="49">
        <f>I18+H18</f>
        <v>0</v>
      </c>
      <c r="K18" s="1"/>
    </row>
    <row r="19" spans="2:11" s="2" customFormat="1" x14ac:dyDescent="0.25">
      <c r="B19" s="44">
        <f>ROW(Tabulka1[[#This Row],[Poř.]])-14</f>
        <v>5</v>
      </c>
      <c r="C19" s="45" t="s">
        <v>57</v>
      </c>
      <c r="D19" s="45" t="s">
        <v>52</v>
      </c>
      <c r="E19" s="31" t="s">
        <v>41</v>
      </c>
      <c r="F19" s="46">
        <v>1</v>
      </c>
      <c r="G19" s="47"/>
      <c r="H19" s="48">
        <f>F19*G19</f>
        <v>0</v>
      </c>
      <c r="I19" s="48">
        <f>H19*0.21</f>
        <v>0</v>
      </c>
      <c r="J19" s="49">
        <f>I19+H19</f>
        <v>0</v>
      </c>
      <c r="K19" s="1"/>
    </row>
    <row r="20" spans="2:11" s="2" customFormat="1" x14ac:dyDescent="0.25">
      <c r="B20" s="36">
        <f>ROW(Tabulka1[[#This Row],[Poř.]])-14</f>
        <v>6</v>
      </c>
      <c r="C20" s="31" t="s">
        <v>58</v>
      </c>
      <c r="D20" s="31" t="s">
        <v>46</v>
      </c>
      <c r="E20" s="31" t="s">
        <v>41</v>
      </c>
      <c r="F20" s="32">
        <v>1</v>
      </c>
      <c r="G20" s="33"/>
      <c r="H20" s="48">
        <f t="shared" ref="H20" si="2">F20*G20</f>
        <v>0</v>
      </c>
      <c r="I20" s="48">
        <f t="shared" ref="I20" si="3">H20*0.21</f>
        <v>0</v>
      </c>
      <c r="J20" s="35">
        <f t="shared" si="1"/>
        <v>0</v>
      </c>
      <c r="K20" s="1"/>
    </row>
    <row r="21" spans="2:11" s="2" customFormat="1" x14ac:dyDescent="0.25">
      <c r="B21" s="44">
        <f>ROW(Tabulka1[[#This Row],[Poř.]])-14</f>
        <v>7</v>
      </c>
      <c r="C21" s="45" t="s">
        <v>59</v>
      </c>
      <c r="D21" s="31" t="s">
        <v>48</v>
      </c>
      <c r="E21" s="31" t="s">
        <v>41</v>
      </c>
      <c r="F21" s="46">
        <v>1</v>
      </c>
      <c r="G21" s="47"/>
      <c r="H21" s="48">
        <f>F21*G21</f>
        <v>0</v>
      </c>
      <c r="I21" s="48">
        <f>H21*0.21</f>
        <v>0</v>
      </c>
      <c r="J21" s="49">
        <f>I21+H21</f>
        <v>0</v>
      </c>
      <c r="K21" s="1"/>
    </row>
    <row r="22" spans="2:11" s="2" customFormat="1" x14ac:dyDescent="0.25">
      <c r="B22" s="44">
        <f>ROW(Tabulka1[[#This Row],[Poř.]])-14</f>
        <v>8</v>
      </c>
      <c r="C22" s="45" t="s">
        <v>60</v>
      </c>
      <c r="D22" s="31" t="s">
        <v>49</v>
      </c>
      <c r="E22" s="31" t="s">
        <v>41</v>
      </c>
      <c r="F22" s="46">
        <v>1</v>
      </c>
      <c r="G22" s="47"/>
      <c r="H22" s="48">
        <f>F22*G22</f>
        <v>0</v>
      </c>
      <c r="I22" s="48">
        <f>H22*0.21</f>
        <v>0</v>
      </c>
      <c r="J22" s="49">
        <f>I22+H22</f>
        <v>0</v>
      </c>
      <c r="K22" s="1"/>
    </row>
    <row r="23" spans="2:11" s="2" customFormat="1" x14ac:dyDescent="0.25">
      <c r="B23" s="44">
        <f>ROW(Tabulka1[[#This Row],[Poř.]])-14</f>
        <v>9</v>
      </c>
      <c r="C23" s="45" t="s">
        <v>61</v>
      </c>
      <c r="D23" s="31" t="s">
        <v>50</v>
      </c>
      <c r="E23" s="31" t="s">
        <v>41</v>
      </c>
      <c r="F23" s="46">
        <v>1</v>
      </c>
      <c r="G23" s="47"/>
      <c r="H23" s="48">
        <f>F23*G23</f>
        <v>0</v>
      </c>
      <c r="I23" s="48">
        <f>H23*0.21</f>
        <v>0</v>
      </c>
      <c r="J23" s="49">
        <f>I23+H23</f>
        <v>0</v>
      </c>
      <c r="K23" s="1"/>
    </row>
    <row r="24" spans="2:11" s="2" customFormat="1" x14ac:dyDescent="0.25">
      <c r="B24" s="44">
        <f>ROW(Tabulka1[[#This Row],[Poř.]])-14</f>
        <v>10</v>
      </c>
      <c r="C24" s="45" t="s">
        <v>54</v>
      </c>
      <c r="D24" s="45" t="s">
        <v>47</v>
      </c>
      <c r="E24" s="31" t="s">
        <v>41</v>
      </c>
      <c r="F24" s="46">
        <v>1</v>
      </c>
      <c r="G24" s="47"/>
      <c r="H24" s="48">
        <f>F24*G24</f>
        <v>0</v>
      </c>
      <c r="I24" s="48">
        <f>H24*0.21</f>
        <v>0</v>
      </c>
      <c r="J24" s="49">
        <f>I24+H24</f>
        <v>0</v>
      </c>
      <c r="K24" s="1"/>
    </row>
    <row r="25" spans="2:11" s="2" customFormat="1" x14ac:dyDescent="0.25">
      <c r="B25" s="37" t="s">
        <v>8</v>
      </c>
      <c r="C25" s="38"/>
      <c r="D25" s="39"/>
      <c r="E25" s="38"/>
      <c r="F25" s="40"/>
      <c r="G25" s="41"/>
      <c r="H25" s="42">
        <f>SUBTOTAL(109,Tabulka1[Nabídková cena bez DPH])</f>
        <v>0</v>
      </c>
      <c r="I25" s="42">
        <f>SUBTOTAL(109,Tabulka1[DPH])</f>
        <v>0</v>
      </c>
      <c r="J25" s="43">
        <f>SUBTOTAL(109,Tabulka1[Nabídková cena s DPH])</f>
        <v>0</v>
      </c>
      <c r="K25" s="1"/>
    </row>
    <row r="26" spans="2:11" ht="18" customHeight="1" thickBot="1" x14ac:dyDescent="0.3">
      <c r="J26"/>
    </row>
    <row r="27" spans="2:11" ht="18" customHeight="1" x14ac:dyDescent="0.25">
      <c r="B27" s="68" t="s">
        <v>22</v>
      </c>
      <c r="C27" s="69"/>
      <c r="D27" s="69"/>
      <c r="E27" s="69"/>
      <c r="F27" s="69"/>
      <c r="G27" s="69"/>
      <c r="H27" s="69"/>
      <c r="I27" s="69"/>
      <c r="J27" s="70"/>
    </row>
    <row r="28" spans="2:11" ht="18" customHeight="1" x14ac:dyDescent="0.25">
      <c r="B28" s="17" t="s">
        <v>23</v>
      </c>
      <c r="C28" s="71" t="s">
        <v>24</v>
      </c>
      <c r="D28" s="71"/>
      <c r="E28" s="71"/>
      <c r="F28" s="71"/>
      <c r="G28" s="71"/>
      <c r="H28" s="71"/>
      <c r="I28" s="71"/>
      <c r="J28" s="72"/>
    </row>
    <row r="29" spans="2:11" x14ac:dyDescent="0.25">
      <c r="B29" s="18"/>
      <c r="C29" s="71" t="s">
        <v>25</v>
      </c>
      <c r="D29" s="71"/>
      <c r="E29" s="71"/>
      <c r="F29" s="71"/>
      <c r="G29" s="71"/>
      <c r="H29" s="71"/>
      <c r="I29" s="71"/>
      <c r="J29" s="72"/>
    </row>
    <row r="30" spans="2:11" x14ac:dyDescent="0.25">
      <c r="B30" s="53" t="s">
        <v>26</v>
      </c>
      <c r="C30" s="54"/>
      <c r="D30" s="28" t="s">
        <v>27</v>
      </c>
      <c r="E30" s="54" t="s">
        <v>28</v>
      </c>
      <c r="F30" s="54"/>
      <c r="G30" s="54" t="s">
        <v>29</v>
      </c>
      <c r="H30" s="54"/>
      <c r="I30" s="54"/>
      <c r="J30" s="29" t="s">
        <v>30</v>
      </c>
    </row>
    <row r="31" spans="2:11" x14ac:dyDescent="0.25">
      <c r="B31" s="55"/>
      <c r="C31" s="56"/>
      <c r="D31" s="19"/>
      <c r="E31" s="56"/>
      <c r="F31" s="56"/>
      <c r="G31" s="67"/>
      <c r="H31" s="67"/>
      <c r="I31" s="67"/>
      <c r="J31" s="20"/>
    </row>
    <row r="32" spans="2:11" ht="15.75" thickBot="1" x14ac:dyDescent="0.3">
      <c r="B32" s="73"/>
      <c r="C32" s="51"/>
      <c r="D32" s="21"/>
      <c r="E32" s="51"/>
      <c r="F32" s="51"/>
      <c r="G32" s="52"/>
      <c r="H32" s="52"/>
      <c r="I32" s="52"/>
      <c r="J32" s="22"/>
    </row>
    <row r="33" spans="2:9" x14ac:dyDescent="0.25">
      <c r="B33" s="13"/>
      <c r="C33" s="12"/>
      <c r="D33" s="6"/>
      <c r="E33" s="12"/>
      <c r="F33" s="14"/>
      <c r="G33" s="15"/>
      <c r="H33" s="16"/>
      <c r="I33" s="16"/>
    </row>
    <row r="34" spans="2:9" x14ac:dyDescent="0.25">
      <c r="B34" s="58" t="s">
        <v>31</v>
      </c>
      <c r="C34" s="58"/>
      <c r="D34" s="58"/>
      <c r="E34" s="3"/>
    </row>
    <row r="35" spans="2:9" x14ac:dyDescent="0.25">
      <c r="B35" s="57"/>
      <c r="C35" s="57"/>
      <c r="D35" s="57"/>
      <c r="E35" s="11"/>
    </row>
    <row r="36" spans="2:9" x14ac:dyDescent="0.25">
      <c r="B36" s="30"/>
      <c r="C36" s="30"/>
      <c r="D36" s="30"/>
      <c r="E36" s="11"/>
    </row>
    <row r="37" spans="2:9" x14ac:dyDescent="0.25">
      <c r="B37" s="30"/>
      <c r="C37" s="30"/>
      <c r="D37" s="30"/>
      <c r="E37" s="11"/>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35:D35"/>
    <mergeCell ref="B34:D34"/>
    <mergeCell ref="B13:J13"/>
    <mergeCell ref="B6:C6"/>
    <mergeCell ref="D7:J7"/>
    <mergeCell ref="D9:J9"/>
    <mergeCell ref="D6:J6"/>
    <mergeCell ref="B12:J12"/>
    <mergeCell ref="B8:C8"/>
    <mergeCell ref="E31:F31"/>
    <mergeCell ref="G30:I30"/>
    <mergeCell ref="G31:I31"/>
    <mergeCell ref="B27:J27"/>
    <mergeCell ref="C28:J28"/>
    <mergeCell ref="C29:J29"/>
    <mergeCell ref="B32:C32"/>
    <mergeCell ref="E32:F32"/>
    <mergeCell ref="G32:I32"/>
    <mergeCell ref="B30:C30"/>
    <mergeCell ref="B31:C31"/>
    <mergeCell ref="E30:F30"/>
  </mergeCells>
  <hyperlinks>
    <hyperlink ref="F8" r:id="rId1" xr:uid="{00000000-0004-0000-0000-000000000000}"/>
  </hyperlinks>
  <pageMargins left="0.23622047244094491" right="0.23622047244094491" top="0.74803149606299213" bottom="0.74803149606299213" header="0.31496062992125984" footer="0.31496062992125984"/>
  <pageSetup paperSize="9" scale="94" fitToHeight="0"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2024-04-16T10:43:59Z</cp:lastPrinted>
  <dcterms:created xsi:type="dcterms:W3CDTF">2018-09-24T12:46:32Z</dcterms:created>
  <dcterms:modified xsi:type="dcterms:W3CDTF">2025-10-17T08:06:07Z</dcterms:modified>
</cp:coreProperties>
</file>