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
    </mc:Choice>
  </mc:AlternateContent>
  <xr:revisionPtr revIDLastSave="0" documentId="8_{426E7E93-7D35-4CF0-BBB4-813420DD7AB0}" xr6:coauthVersionLast="47" xr6:coauthVersionMax="47" xr10:uidLastSave="{00000000-0000-0000-0000-000000000000}"/>
  <bookViews>
    <workbookView xWindow="-12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20" i="1" l="1"/>
  <c r="H20" i="1"/>
  <c r="I20" i="1" s="1"/>
  <c r="J20" i="1" s="1"/>
  <c r="B21" i="1"/>
  <c r="H21" i="1"/>
  <c r="I21" i="1" s="1"/>
  <c r="J21" i="1" s="1"/>
  <c r="B22" i="1"/>
  <c r="H22" i="1"/>
  <c r="I22" i="1" s="1"/>
  <c r="J22" i="1" s="1"/>
  <c r="B23" i="1"/>
  <c r="H23" i="1"/>
  <c r="I23" i="1" s="1"/>
  <c r="J23" i="1" s="1"/>
  <c r="B19" i="1"/>
  <c r="H19" i="1"/>
  <c r="I19" i="1" s="1"/>
  <c r="J19" i="1" s="1"/>
  <c r="B18" i="1"/>
  <c r="H18" i="1"/>
  <c r="I18" i="1" s="1"/>
  <c r="J18" i="1" s="1"/>
  <c r="B17" i="1" l="1"/>
  <c r="H17" i="1"/>
  <c r="I17" i="1" s="1"/>
  <c r="J17" i="1" s="1"/>
  <c r="H15" i="1"/>
  <c r="I15" i="1" s="1"/>
  <c r="J15" i="1" s="1"/>
  <c r="B15" i="1" l="1"/>
  <c r="B16" i="1"/>
  <c r="H16" i="1" l="1"/>
  <c r="I16" i="1" s="1"/>
  <c r="J16" i="1" s="1"/>
  <c r="I24" i="1" l="1"/>
  <c r="H24" i="1"/>
  <c r="J24" i="1" l="1"/>
</calcChain>
</file>

<file path=xl/sharedStrings.xml><?xml version="1.0" encoding="utf-8"?>
<sst xmlns="http://schemas.openxmlformats.org/spreadsheetml/2006/main" count="72" uniqueCount="60">
  <si>
    <t>Poř.</t>
  </si>
  <si>
    <t>Počet kusů</t>
  </si>
  <si>
    <t>Nabídková cena bez DPH</t>
  </si>
  <si>
    <t>DPH</t>
  </si>
  <si>
    <t>Nabídková cena s DPH</t>
  </si>
  <si>
    <t>Jednotková cena bez DPH</t>
  </si>
  <si>
    <t>Položka-typ</t>
  </si>
  <si>
    <t>Položka-popis</t>
  </si>
  <si>
    <t>Celkem</t>
  </si>
  <si>
    <t>Typ / výrobce</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</si>
  <si>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</si>
  <si>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</si>
  <si>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</si>
  <si>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</si>
  <si>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</si>
  <si>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</si>
  <si>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</si>
  <si>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</si>
  <si>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</si>
  <si>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</si>
  <si>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</si>
  <si>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</si>
  <si>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</si>
  <si>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</si>
  <si>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</si>
  <si>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</si>
  <si>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</si>
  <si>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</si>
  <si>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</si>
  <si>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</si>
  <si>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</si>
  <si>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</si>
  <si>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</si>
  <si>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</si>
  <si>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</si>
  <si>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</si>
  <si>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</si>
  <si>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</si>
  <si>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</si>
  <si>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Triumph Adler 3206ci</t>
  </si>
  <si>
    <t>originální</t>
  </si>
  <si>
    <t>Jiří Koch (jiri.koch@juventus.cz), 732 746 093; Pavlína Gletová (pavlina.gletova@juventus.cz)</t>
  </si>
  <si>
    <t>jan.firla@juventus.cz</t>
  </si>
  <si>
    <t>TN-3480</t>
  </si>
  <si>
    <t>Brother HL-5100DN</t>
  </si>
  <si>
    <t>Alternativa</t>
  </si>
  <si>
    <t>CK-8512Y (žlutá)</t>
  </si>
  <si>
    <t>CK-8512C (tyrkys)</t>
  </si>
  <si>
    <t>CK-8512M (purpur)</t>
  </si>
  <si>
    <t>CK-8512K (černá)</t>
  </si>
  <si>
    <t>HP 415A (W2030A)</t>
  </si>
  <si>
    <t>HP Color LaserJet Pro MFP M479fdn (Černá)</t>
  </si>
  <si>
    <t>HP 415A (W2031A)</t>
  </si>
  <si>
    <t>HP Color LaserJet Pro MFP M479fdn (Azurová)</t>
  </si>
  <si>
    <t>HP 415A (W2033A)</t>
  </si>
  <si>
    <t>HP Color LaserJet Pro MFP M479fdn (Purpurová)</t>
  </si>
  <si>
    <t>HP 415A (W2032A)</t>
  </si>
  <si>
    <t>HP Color LaserJet Pro MFP M479fdn (Žlutá)</t>
  </si>
  <si>
    <t>Nákup spotřebního materiálu 54/2025</t>
  </si>
  <si>
    <t>Dynamický nákupní systém pro ICT 2024-2028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</si>
</sst>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
      <sz val="10"/>
      <color theme="1"/>
      <name val="Calibri"/>
      <family val="2"/>
      <charset val="238"/>
      <scheme val="minor"/>
    </font>
    <font>
      <sz val="10"/>
      <color theme="1"/>
      <name val="Calibri"/>
      <family val="2"/>
      <scheme val="minor"/>
    </font>
    <font>
      <sz val="11"/>
      <color theme="8" tint="-0.249977111117893"/>
      <name val="Calibri"/>
      <family val="2"/>
      <charset val="238"/>
      <scheme val="minor"/>
    </font>
    <font>
      <b/>
      <sz val="10"/>
      <color theme="1"/>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97">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44" fontId="18" fillId="0" borderId="0" xfId="0" applyNumberFormat="1" applyFont="1"/>
    <xf numFmtId="0" fontId="3" fillId="0" borderId="19" xfId="0" applyFont="1" applyBorder="1" applyAlignment="1">
      <alignment vertical="top"/>
    </xf>
    <xf numFmtId="0" fontId="3" fillId="0" borderId="19" xfId="0" applyFont="1" applyBorder="1" applyAlignment="1">
      <alignment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9" fillId="0" borderId="0" xfId="0" applyFont="1" applyAlignment="1">
      <alignment horizontal="center" vertical="top" wrapText="1"/>
    </xf>
    <xf numFmtId="1" fontId="19"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19"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Alignment="1">
      <alignment vertical="top"/>
    </xf>
    <xf numFmtId="0" fontId="20" fillId="0" borderId="0" xfId="0" applyFont="1" applyAlignment="1">
      <alignment vertical="top" wrapText="1"/>
    </xf>
    <xf numFmtId="0" fontId="23" fillId="0" borderId="0" xfId="0" applyFont="1" applyAlignment="1">
      <alignment horizontal="center" vertical="top" wrapText="1"/>
    </xf>
    <xf numFmtId="1" fontId="23" fillId="0" borderId="0" xfId="1" applyNumberFormat="1" applyFont="1" applyFill="1" applyBorder="1" applyAlignment="1">
      <alignment horizontal="center" vertical="top"/>
    </xf>
    <xf numFmtId="44" fontId="24" fillId="3" borderId="0" xfId="3" applyNumberFormat="1" applyFont="1" applyBorder="1" applyAlignment="1">
      <alignment vertical="top"/>
    </xf>
    <xf numFmtId="44" fontId="23" fillId="0" borderId="0" xfId="2" applyNumberFormat="1" applyFont="1" applyFill="1" applyBorder="1" applyAlignment="1">
      <alignment vertical="top"/>
    </xf>
    <xf numFmtId="44" fontId="25" fillId="0" borderId="0" xfId="2" applyNumberFormat="1" applyFont="1" applyFill="1" applyBorder="1" applyAlignment="1">
      <alignment vertical="top"/>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26" fillId="0" borderId="0" xfId="0" applyNumberFormat="1" applyFont="1" applyFill="1" applyAlignment="1">
      <alignment horizontal="center" vertical="top" wrapText="1"/>
    </xf>
    <xf numFmtId="0" fontId="3" fillId="0" borderId="0" xfId="0" applyFont="1" applyFill="1" applyAlignment="1">
      <alignment vertical="top" wrapText="1"/>
    </xf>
    <xf numFmtId="1" fontId="26" fillId="0" borderId="0" xfId="1" applyNumberFormat="1" applyFont="1" applyFill="1" applyBorder="1" applyAlignment="1">
      <alignment horizontal="center" vertical="top"/>
    </xf>
    <xf numFmtId="44" fontId="27" fillId="3" borderId="0" xfId="3" applyNumberFormat="1" applyFont="1" applyBorder="1" applyAlignment="1">
      <alignment vertical="top"/>
    </xf>
    <xf numFmtId="44" fontId="26" fillId="0" borderId="0" xfId="2" applyNumberFormat="1" applyFont="1" applyFill="1" applyBorder="1" applyAlignment="1">
      <alignment vertical="top"/>
    </xf>
    <xf numFmtId="44" fontId="28" fillId="0" borderId="0" xfId="2" applyNumberFormat="1" applyFont="1" applyFill="1" applyBorder="1" applyAlignment="1">
      <alignment vertical="top"/>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12" fillId="0" borderId="0" xfId="0" applyFont="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Alignment="1">
      <alignment horizontal="left"/>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6" xfId="0"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5">
    <cellStyle name="40 % – Zvýraznění 2" xfId="3" builtinId="35"/>
    <cellStyle name="40 % – Zvýraznění 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0070C0"/>
        <name val="Calibri"/>
        <family val="2"/>
        <charset val="238"/>
        <scheme val="minor"/>
      </font>
    </dxf>
    <dxf>
      <font>
        <b val="0"/>
        <i val="0"/>
        <strike val="0"/>
        <condense val="0"/>
        <extend val="0"/>
        <outline val="0"/>
        <shadow val="0"/>
        <u val="none"/>
        <vertAlign val="baseline"/>
        <sz val="10"/>
        <color theme="1"/>
        <name val="Calibri"/>
        <family val="2"/>
        <charset val="238"/>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dxf>
    <dxf>
      <font>
        <b val="0"/>
        <i val="0"/>
        <strike val="0"/>
        <condense val="0"/>
        <extend val="0"/>
        <outline val="0"/>
        <shadow val="0"/>
        <u val="none"/>
        <vertAlign val="baseline"/>
        <sz val="10"/>
        <color theme="1"/>
        <name val="Calibri"/>
        <family val="2"/>
        <charset val="238"/>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dxf>
    <dxf>
      <font>
        <b val="0"/>
        <i val="0"/>
        <strike val="0"/>
        <condense val="0"/>
        <extend val="0"/>
        <outline val="0"/>
        <shadow val="0"/>
        <u val="none"/>
        <vertAlign val="baseline"/>
        <sz val="10"/>
        <color theme="1"/>
        <name val="Calibri"/>
        <family val="2"/>
        <charset val="238"/>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40</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24" totalsRowCount="1" headerRowDxfId="20" dataDxfId="19" totalsRowDxfId="18">
  <sortState xmlns:xlrd2="http://schemas.microsoft.com/office/spreadsheetml/2017/richdata2" ref="B6:J49">
    <sortCondition ref="C5:C49"/>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tableColumn id="5" xr3:uid="{00000000-0010-0000-0000-000005000000}" name="Jednotková cena bez DPH" dataDxfId="12" totalsRowDxfId="3"/>
    <tableColumn id="6" xr3:uid="{00000000-0010-0000-0000-000006000000}" name="Nabídková cena bez DPH" totalsRowFunction="sum" dataDxfId="11" totalsRowDxfId="2">
      <calculatedColumnFormula>F15*G15</calculatedColumnFormula>
    </tableColumn>
    <tableColumn id="7" xr3:uid="{00000000-0010-0000-0000-000007000000}" name="DPH" totalsRowFunction="sum" dataDxfId="10" totalsRowDxfId="1">
      <calculatedColumnFormula>H15*0.21</calculatedColumnFormula>
    </tableColumn>
    <tableColumn id="8" xr3:uid="{00000000-0010-0000-0000-000008000000}"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firla@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6"/>
  <sheetViews>
    <sheetView showGridLines="0" tabSelected="1" zoomScaleNormal="100" workbookViewId="0">
      <selection activeCell="G15" sqref="G15:G23"/>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5" t="s">
        <v>21</v>
      </c>
      <c r="C1" s="75"/>
      <c r="D1" s="10" t="s">
        <v>59</v>
      </c>
      <c r="E1" s="10"/>
      <c r="F1" s="10"/>
      <c r="G1" s="10"/>
      <c r="H1" s="10"/>
      <c r="I1" s="10"/>
      <c r="J1" s="10"/>
    </row>
    <row r="2" spans="2:11" x14ac:dyDescent="0.25">
      <c r="B2" s="75" t="s">
        <v>18</v>
      </c>
      <c r="C2" s="75"/>
      <c r="D2" s="78" t="s">
        <v>58</v>
      </c>
      <c r="E2" s="78"/>
      <c r="F2" s="78"/>
      <c r="G2" s="78"/>
      <c r="H2" s="78"/>
      <c r="I2" s="78"/>
      <c r="J2" s="78"/>
    </row>
    <row r="3" spans="2:11" x14ac:dyDescent="0.25">
      <c r="B3" s="75" t="s">
        <v>19</v>
      </c>
      <c r="C3" s="75"/>
      <c r="D3" s="78" t="s">
        <v>32</v>
      </c>
      <c r="E3" s="78"/>
      <c r="F3" s="78"/>
      <c r="G3" s="78"/>
      <c r="H3" s="78"/>
      <c r="I3" s="78"/>
      <c r="J3" s="78"/>
    </row>
    <row r="4" spans="2:11" ht="15.75" thickBot="1" x14ac:dyDescent="0.3">
      <c r="B4" s="7"/>
      <c r="C4" s="7"/>
      <c r="D4" s="8"/>
      <c r="E4" s="8"/>
      <c r="F4" s="8"/>
      <c r="G4" s="8"/>
      <c r="H4" s="8"/>
      <c r="I4" s="8"/>
      <c r="J4" s="8"/>
    </row>
    <row r="5" spans="2:11" x14ac:dyDescent="0.25">
      <c r="B5" s="72" t="s">
        <v>12</v>
      </c>
      <c r="C5" s="73"/>
      <c r="D5" s="23" t="s">
        <v>34</v>
      </c>
      <c r="E5" s="24" t="s">
        <v>10</v>
      </c>
      <c r="F5" s="62" t="s">
        <v>35</v>
      </c>
      <c r="G5" s="62"/>
      <c r="H5" s="24" t="s">
        <v>11</v>
      </c>
      <c r="I5" s="62"/>
      <c r="J5" s="62"/>
    </row>
    <row r="6" spans="2:11" x14ac:dyDescent="0.25">
      <c r="B6" s="74" t="s">
        <v>13</v>
      </c>
      <c r="C6" s="75"/>
      <c r="D6" s="66" t="s">
        <v>36</v>
      </c>
      <c r="E6" s="66"/>
      <c r="F6" s="66"/>
      <c r="G6" s="66"/>
      <c r="H6" s="66"/>
      <c r="I6" s="66"/>
      <c r="J6" s="67"/>
    </row>
    <row r="7" spans="2:11" x14ac:dyDescent="0.25">
      <c r="B7" s="74" t="s">
        <v>14</v>
      </c>
      <c r="C7" s="75"/>
      <c r="D7" s="66" t="s">
        <v>37</v>
      </c>
      <c r="E7" s="66"/>
      <c r="F7" s="66"/>
      <c r="G7" s="66"/>
      <c r="H7" s="66"/>
      <c r="I7" s="66"/>
      <c r="J7" s="67"/>
    </row>
    <row r="8" spans="2:11" x14ac:dyDescent="0.25">
      <c r="B8" s="74" t="s">
        <v>15</v>
      </c>
      <c r="C8" s="75"/>
      <c r="D8" s="9" t="s">
        <v>38</v>
      </c>
      <c r="E8" s="22" t="s">
        <v>20</v>
      </c>
      <c r="F8" s="65" t="s">
        <v>42</v>
      </c>
      <c r="G8" s="66"/>
      <c r="H8" s="66"/>
      <c r="I8" s="66"/>
      <c r="J8" s="67"/>
    </row>
    <row r="9" spans="2:11" ht="15.75" thickBot="1" x14ac:dyDescent="0.3">
      <c r="B9" s="76" t="s">
        <v>16</v>
      </c>
      <c r="C9" s="77"/>
      <c r="D9" s="82" t="s">
        <v>41</v>
      </c>
      <c r="E9" s="82"/>
      <c r="F9" s="82"/>
      <c r="G9" s="82"/>
      <c r="H9" s="82"/>
      <c r="I9" s="82"/>
      <c r="J9" s="83"/>
    </row>
    <row r="10" spans="2:11" ht="15.75" thickBot="1" x14ac:dyDescent="0.3">
      <c r="B10" s="68"/>
      <c r="C10" s="68"/>
      <c r="D10" s="69"/>
      <c r="E10" s="69"/>
      <c r="F10" s="69"/>
      <c r="G10" s="69"/>
      <c r="H10" s="69"/>
      <c r="I10" s="69"/>
      <c r="J10" s="69"/>
    </row>
    <row r="11" spans="2:11" ht="15.75" thickBot="1" x14ac:dyDescent="0.3">
      <c r="B11" s="70" t="s">
        <v>17</v>
      </c>
      <c r="C11" s="71"/>
      <c r="D11" s="25"/>
      <c r="E11" s="26" t="s">
        <v>10</v>
      </c>
      <c r="F11" s="63"/>
      <c r="G11" s="63"/>
      <c r="H11" s="26" t="s">
        <v>11</v>
      </c>
      <c r="I11" s="63"/>
      <c r="J11" s="64"/>
    </row>
    <row r="12" spans="2:11" x14ac:dyDescent="0.25">
      <c r="B12" s="84"/>
      <c r="C12" s="84"/>
      <c r="D12" s="84"/>
      <c r="E12" s="84"/>
      <c r="F12" s="84"/>
      <c r="G12" s="84"/>
      <c r="H12" s="84"/>
      <c r="I12" s="84"/>
      <c r="J12" s="84"/>
    </row>
    <row r="13" spans="2:11" x14ac:dyDescent="0.25">
      <c r="B13" s="81" t="s">
        <v>33</v>
      </c>
      <c r="C13" s="81"/>
      <c r="D13" s="81"/>
      <c r="E13" s="81"/>
      <c r="F13" s="81"/>
      <c r="G13" s="81"/>
      <c r="H13" s="81"/>
      <c r="I13" s="81"/>
      <c r="J13" s="81"/>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s="29" t="s">
        <v>46</v>
      </c>
      <c r="D15" s="37" t="s">
        <v>39</v>
      </c>
      <c r="E15" s="29" t="s">
        <v>40</v>
      </c>
      <c r="F15" s="31">
        <v>1</v>
      </c>
      <c r="G15" s="32"/>
      <c r="H15" s="33">
        <f t="shared" ref="H15" si="0">F15*G15</f>
        <v>0</v>
      </c>
      <c r="I15" s="33">
        <f t="shared" ref="I15" si="1">H15*0.21</f>
        <v>0</v>
      </c>
      <c r="J15" s="34">
        <f t="shared" ref="J15" si="2">I15+H15</f>
        <v>0</v>
      </c>
      <c r="K15" s="1"/>
    </row>
    <row r="16" spans="2:11" s="2" customFormat="1" x14ac:dyDescent="0.25">
      <c r="B16" s="35">
        <f>ROW(Tabulka1[[#This Row],[Poř.]])-14</f>
        <v>2</v>
      </c>
      <c r="C16" s="30" t="s">
        <v>47</v>
      </c>
      <c r="D16" s="37" t="s">
        <v>39</v>
      </c>
      <c r="E16" s="29" t="s">
        <v>40</v>
      </c>
      <c r="F16" s="31">
        <v>1</v>
      </c>
      <c r="G16" s="32"/>
      <c r="H16" s="33">
        <f t="shared" ref="H16" si="3">F16*G16</f>
        <v>0</v>
      </c>
      <c r="I16" s="33">
        <f t="shared" ref="I16" si="4">H16*0.21</f>
        <v>0</v>
      </c>
      <c r="J16" s="34">
        <f t="shared" ref="J16" si="5">I16+H16</f>
        <v>0</v>
      </c>
      <c r="K16" s="1"/>
    </row>
    <row r="17" spans="2:11" s="2" customFormat="1" x14ac:dyDescent="0.25">
      <c r="B17" s="35">
        <f>ROW(Tabulka1[[#This Row],[Poř.]])-14</f>
        <v>3</v>
      </c>
      <c r="C17" s="30" t="s">
        <v>48</v>
      </c>
      <c r="D17" s="38" t="s">
        <v>39</v>
      </c>
      <c r="E17" s="29" t="s">
        <v>40</v>
      </c>
      <c r="F17" s="31">
        <v>1</v>
      </c>
      <c r="G17" s="32"/>
      <c r="H17" s="39">
        <f t="shared" ref="H17:H23" si="6">F17*G17</f>
        <v>0</v>
      </c>
      <c r="I17" s="39">
        <f t="shared" ref="I17:I23" si="7">H17*0.21</f>
        <v>0</v>
      </c>
      <c r="J17" s="40">
        <f t="shared" ref="J17:J23" si="8">I17+H17</f>
        <v>0</v>
      </c>
      <c r="K17" s="1"/>
    </row>
    <row r="18" spans="2:11" s="2" customFormat="1" x14ac:dyDescent="0.25">
      <c r="B18" s="41">
        <f>ROW(Tabulka1[[#This Row],[Poř.]])-14</f>
        <v>4</v>
      </c>
      <c r="C18" s="46" t="s">
        <v>49</v>
      </c>
      <c r="D18" s="47" t="s">
        <v>39</v>
      </c>
      <c r="E18" s="29" t="s">
        <v>40</v>
      </c>
      <c r="F18" s="42">
        <v>1</v>
      </c>
      <c r="G18" s="43"/>
      <c r="H18" s="44">
        <f t="shared" si="6"/>
        <v>0</v>
      </c>
      <c r="I18" s="44">
        <f t="shared" si="7"/>
        <v>0</v>
      </c>
      <c r="J18" s="45">
        <f t="shared" si="8"/>
        <v>0</v>
      </c>
      <c r="K18" s="1"/>
    </row>
    <row r="19" spans="2:11" s="2" customFormat="1" x14ac:dyDescent="0.25">
      <c r="B19" s="48">
        <f>ROW(Tabulka1[[#This Row],[Poř.]])-14</f>
        <v>5</v>
      </c>
      <c r="C19" s="30" t="s">
        <v>43</v>
      </c>
      <c r="D19" s="37" t="s">
        <v>44</v>
      </c>
      <c r="E19" s="29" t="s">
        <v>45</v>
      </c>
      <c r="F19" s="49">
        <v>1</v>
      </c>
      <c r="G19" s="50"/>
      <c r="H19" s="51">
        <f t="shared" si="6"/>
        <v>0</v>
      </c>
      <c r="I19" s="51">
        <f t="shared" si="7"/>
        <v>0</v>
      </c>
      <c r="J19" s="52">
        <f t="shared" si="8"/>
        <v>0</v>
      </c>
      <c r="K19" s="1"/>
    </row>
    <row r="20" spans="2:11" s="2" customFormat="1" x14ac:dyDescent="0.25">
      <c r="B20" s="56">
        <f>ROW(Tabulka1[[#This Row],[Poř.]])-14</f>
        <v>6</v>
      </c>
      <c r="C20" t="s">
        <v>50</v>
      </c>
      <c r="D20" s="37" t="s">
        <v>51</v>
      </c>
      <c r="E20" s="57" t="s">
        <v>45</v>
      </c>
      <c r="F20" s="58">
        <v>2</v>
      </c>
      <c r="G20" s="59"/>
      <c r="H20" s="60">
        <f t="shared" si="6"/>
        <v>0</v>
      </c>
      <c r="I20" s="60">
        <f t="shared" si="7"/>
        <v>0</v>
      </c>
      <c r="J20" s="61">
        <f t="shared" si="8"/>
        <v>0</v>
      </c>
      <c r="K20" s="1"/>
    </row>
    <row r="21" spans="2:11" s="2" customFormat="1" x14ac:dyDescent="0.25">
      <c r="B21" s="56">
        <f>ROW(Tabulka1[[#This Row],[Poř.]])-14</f>
        <v>7</v>
      </c>
      <c r="C21" t="s">
        <v>52</v>
      </c>
      <c r="D21" s="37" t="s">
        <v>53</v>
      </c>
      <c r="E21" s="57" t="s">
        <v>45</v>
      </c>
      <c r="F21" s="58">
        <v>2</v>
      </c>
      <c r="G21" s="59"/>
      <c r="H21" s="60">
        <f t="shared" si="6"/>
        <v>0</v>
      </c>
      <c r="I21" s="60">
        <f t="shared" si="7"/>
        <v>0</v>
      </c>
      <c r="J21" s="61">
        <f t="shared" si="8"/>
        <v>0</v>
      </c>
      <c r="K21" s="1"/>
    </row>
    <row r="22" spans="2:11" s="2" customFormat="1" x14ac:dyDescent="0.25">
      <c r="B22" s="56">
        <f>ROW(Tabulka1[[#This Row],[Poř.]])-14</f>
        <v>8</v>
      </c>
      <c r="C22" t="s">
        <v>54</v>
      </c>
      <c r="D22" s="37" t="s">
        <v>55</v>
      </c>
      <c r="E22" s="57" t="s">
        <v>45</v>
      </c>
      <c r="F22" s="58">
        <v>2</v>
      </c>
      <c r="G22" s="59"/>
      <c r="H22" s="60">
        <f t="shared" si="6"/>
        <v>0</v>
      </c>
      <c r="I22" s="60">
        <f t="shared" si="7"/>
        <v>0</v>
      </c>
      <c r="J22" s="61">
        <f t="shared" si="8"/>
        <v>0</v>
      </c>
      <c r="K22" s="1"/>
    </row>
    <row r="23" spans="2:11" s="2" customFormat="1" x14ac:dyDescent="0.25">
      <c r="B23" s="56">
        <f>ROW(Tabulka1[[#This Row],[Poř.]])-14</f>
        <v>9</v>
      </c>
      <c r="C23" t="s">
        <v>56</v>
      </c>
      <c r="D23" s="37" t="s">
        <v>57</v>
      </c>
      <c r="E23" s="57" t="s">
        <v>45</v>
      </c>
      <c r="F23" s="58">
        <v>2</v>
      </c>
      <c r="G23" s="59"/>
      <c r="H23" s="60">
        <f t="shared" si="6"/>
        <v>0</v>
      </c>
      <c r="I23" s="60">
        <f t="shared" si="7"/>
        <v>0</v>
      </c>
      <c r="J23" s="61">
        <f t="shared" si="8"/>
        <v>0</v>
      </c>
      <c r="K23" s="1"/>
    </row>
    <row r="24" spans="2:11" ht="18" customHeight="1" x14ac:dyDescent="0.25">
      <c r="B24" s="53" t="s">
        <v>8</v>
      </c>
      <c r="C24" s="53"/>
      <c r="D24" s="54"/>
      <c r="E24" s="53"/>
      <c r="F24" s="55"/>
      <c r="G24" s="14"/>
      <c r="H24" s="15">
        <f>SUBTOTAL(109,Tabulka1[Nabídková cena bez DPH])</f>
        <v>0</v>
      </c>
      <c r="I24" s="15">
        <f>SUBTOTAL(109,Tabulka1[DPH])</f>
        <v>0</v>
      </c>
      <c r="J24" s="36">
        <f>SUBTOTAL(109,Tabulka1[Nabídková cena s DPH])</f>
        <v>0</v>
      </c>
    </row>
    <row r="25" spans="2:11" ht="15.75" thickBot="1" x14ac:dyDescent="0.3">
      <c r="J25"/>
    </row>
    <row r="26" spans="2:11" x14ac:dyDescent="0.25">
      <c r="B26" s="88" t="s">
        <v>22</v>
      </c>
      <c r="C26" s="89"/>
      <c r="D26" s="89"/>
      <c r="E26" s="89"/>
      <c r="F26" s="89"/>
      <c r="G26" s="89"/>
      <c r="H26" s="89"/>
      <c r="I26" s="89"/>
      <c r="J26" s="90"/>
    </row>
    <row r="27" spans="2:11" x14ac:dyDescent="0.25">
      <c r="B27" s="16" t="s">
        <v>23</v>
      </c>
      <c r="C27" s="69" t="s">
        <v>24</v>
      </c>
      <c r="D27" s="69"/>
      <c r="E27" s="69"/>
      <c r="F27" s="69"/>
      <c r="G27" s="69"/>
      <c r="H27" s="69"/>
      <c r="I27" s="69"/>
      <c r="J27" s="91"/>
    </row>
    <row r="28" spans="2:11" x14ac:dyDescent="0.25">
      <c r="B28" s="17"/>
      <c r="C28" s="69" t="s">
        <v>25</v>
      </c>
      <c r="D28" s="69"/>
      <c r="E28" s="69"/>
      <c r="F28" s="69"/>
      <c r="G28" s="69"/>
      <c r="H28" s="69"/>
      <c r="I28" s="69"/>
      <c r="J28" s="91"/>
    </row>
    <row r="29" spans="2:11" x14ac:dyDescent="0.25">
      <c r="B29" s="95" t="s">
        <v>26</v>
      </c>
      <c r="C29" s="86"/>
      <c r="D29" s="27" t="s">
        <v>27</v>
      </c>
      <c r="E29" s="86" t="s">
        <v>28</v>
      </c>
      <c r="F29" s="86"/>
      <c r="G29" s="86" t="s">
        <v>29</v>
      </c>
      <c r="H29" s="86"/>
      <c r="I29" s="86"/>
      <c r="J29" s="28" t="s">
        <v>30</v>
      </c>
    </row>
    <row r="30" spans="2:11" x14ac:dyDescent="0.25">
      <c r="B30" s="96"/>
      <c r="C30" s="85"/>
      <c r="D30" s="18"/>
      <c r="E30" s="85"/>
      <c r="F30" s="85"/>
      <c r="G30" s="87"/>
      <c r="H30" s="87"/>
      <c r="I30" s="87"/>
      <c r="J30" s="19"/>
    </row>
    <row r="31" spans="2:11" ht="15.75" thickBot="1" x14ac:dyDescent="0.3">
      <c r="B31" s="92"/>
      <c r="C31" s="93"/>
      <c r="D31" s="20"/>
      <c r="E31" s="93"/>
      <c r="F31" s="93"/>
      <c r="G31" s="94"/>
      <c r="H31" s="94"/>
      <c r="I31" s="94"/>
      <c r="J31" s="21"/>
    </row>
    <row r="32" spans="2:11" x14ac:dyDescent="0.25">
      <c r="B32" s="12"/>
      <c r="C32" s="12"/>
      <c r="D32" s="6"/>
      <c r="E32" s="12"/>
      <c r="F32" s="13"/>
      <c r="G32" s="14"/>
      <c r="H32" s="15"/>
      <c r="I32" s="15"/>
    </row>
    <row r="33" spans="2:5" x14ac:dyDescent="0.25">
      <c r="B33" s="80" t="s">
        <v>31</v>
      </c>
      <c r="C33" s="80"/>
      <c r="D33" s="80"/>
      <c r="E33" s="3"/>
    </row>
    <row r="34" spans="2:5" x14ac:dyDescent="0.25">
      <c r="B34" s="79"/>
      <c r="C34" s="79"/>
      <c r="D34" s="79"/>
      <c r="E34" s="11"/>
    </row>
    <row r="35" spans="2:5" x14ac:dyDescent="0.25">
      <c r="B35" s="11"/>
      <c r="C35" s="11"/>
      <c r="D35" s="11"/>
      <c r="E35" s="11"/>
    </row>
    <row r="36" spans="2:5" x14ac:dyDescent="0.25">
      <c r="B36" s="11"/>
      <c r="C36" s="11"/>
      <c r="D36" s="11"/>
      <c r="E36" s="11"/>
    </row>
  </sheetData>
  <mergeCells count="37">
    <mergeCell ref="E31:F31"/>
    <mergeCell ref="G31:I31"/>
    <mergeCell ref="B29:C29"/>
    <mergeCell ref="B30:C30"/>
    <mergeCell ref="E29:F29"/>
    <mergeCell ref="B34:D34"/>
    <mergeCell ref="B33:D33"/>
    <mergeCell ref="B13:J13"/>
    <mergeCell ref="B6:C6"/>
    <mergeCell ref="D7:J7"/>
    <mergeCell ref="D9:J9"/>
    <mergeCell ref="D6:J6"/>
    <mergeCell ref="B12:J12"/>
    <mergeCell ref="B8:C8"/>
    <mergeCell ref="E30:F30"/>
    <mergeCell ref="G29:I29"/>
    <mergeCell ref="G30:I30"/>
    <mergeCell ref="B26:J26"/>
    <mergeCell ref="C27:J27"/>
    <mergeCell ref="C28:J28"/>
    <mergeCell ref="B31:C31"/>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2025-09-17T06:41:15Z</dcterms:modified>
</cp:coreProperties>
</file>