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lumir.zabder\Desktop\OPRAVA BAŽANTNICE\"/>
    </mc:Choice>
  </mc:AlternateContent>
  <xr:revisionPtr revIDLastSave="0" documentId="13_ncr:1_{4A864F49-7E30-40DF-9DB3-89600CEFFEC1}" xr6:coauthVersionLast="47" xr6:coauthVersionMax="47" xr10:uidLastSave="{00000000-0000-0000-0000-000000000000}"/>
  <bookViews>
    <workbookView xWindow="-120" yWindow="-120" windowWidth="29040" windowHeight="15720" tabRatio="905" xr2:uid="{00000000-000D-0000-FFFF-FFFF00000000}"/>
  </bookViews>
  <sheets>
    <sheet name="Rekapitulace" sheetId="1" r:id="rId1"/>
    <sheet name="Rozpočet" sheetId="2" r:id="rId2"/>
  </sheets>
  <definedNames>
    <definedName name="_____Excel_BuiltIn_Print_Titles" localSheetId="1">Rozpočet!$A$11:$DB$12</definedName>
    <definedName name="____Excel_BuiltIn_Print_Titles" localSheetId="1">Rozpočet!$A$11:$DC$12</definedName>
    <definedName name="___Excel_BuiltIn_Print_Titles" localSheetId="1">Rozpočet!$A$11:$DG$12</definedName>
    <definedName name="__Excel_BuiltIn_Print_Titles" localSheetId="1">Rozpočet!$A$11:$DM$12</definedName>
    <definedName name="_Excel_BuiltIn_Print_Titles" localSheetId="1">Rozpočet!$A$11:$EH$12</definedName>
    <definedName name="Excel_BuiltIn_Print_Titles" localSheetId="1">Rozpočet!$A$11:$FG$12</definedName>
    <definedName name="_xlnm.Print_Titles" localSheetId="1">Rozpočet!$11:$12</definedName>
    <definedName name="_xlnm.Print_Area" localSheetId="0">Rekapitulace!$B$1:$AO$80</definedName>
    <definedName name="_xlnm.Print_Area" localSheetId="1">Rozpočet!$B$1:$I$35</definedName>
    <definedName name="Print_Area" localSheetId="1">Rozpočet!$B$1:$I$35</definedName>
    <definedName name="Print_Titles" localSheetId="1">Rozpočet!$11:$12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7" i="2" l="1"/>
  <c r="I30" i="2" l="1"/>
  <c r="I29" i="2"/>
  <c r="I36" i="2"/>
  <c r="I35" i="2"/>
  <c r="I34" i="2" l="1"/>
  <c r="I33" i="2"/>
  <c r="I32" i="2"/>
  <c r="I31" i="2"/>
  <c r="I22" i="2" l="1"/>
  <c r="I21" i="2"/>
  <c r="I20" i="2"/>
  <c r="I19" i="2"/>
  <c r="K66" i="1"/>
  <c r="I28" i="2"/>
  <c r="I27" i="2"/>
  <c r="I26" i="2"/>
  <c r="I25" i="2"/>
  <c r="I24" i="2"/>
  <c r="I23" i="2"/>
  <c r="I18" i="2"/>
  <c r="I16" i="2"/>
  <c r="I15" i="2"/>
  <c r="I76" i="1" l="1"/>
  <c r="I14" i="2"/>
  <c r="I13" i="2" s="1"/>
  <c r="AF76" i="1" l="1"/>
  <c r="AM76" i="1" s="1"/>
  <c r="AM75" i="1" s="1"/>
  <c r="AM79" i="1" l="1"/>
  <c r="AF75" i="1"/>
  <c r="AF79" i="1" s="1"/>
  <c r="AJ20" i="1" s="1"/>
  <c r="AJ23" i="1" s="1"/>
  <c r="V25" i="1" s="1"/>
  <c r="AJ25" i="1" s="1"/>
  <c r="AJ31" i="1" l="1"/>
</calcChain>
</file>

<file path=xl/sharedStrings.xml><?xml version="1.0" encoding="utf-8"?>
<sst xmlns="http://schemas.openxmlformats.org/spreadsheetml/2006/main" count="187" uniqueCount="107">
  <si>
    <t>SOUHRNNÝ LIST STAVBY</t>
  </si>
  <si>
    <t>Stavba:</t>
  </si>
  <si>
    <t>Místo:</t>
  </si>
  <si>
    <t>Karviná</t>
  </si>
  <si>
    <t>Datum:</t>
  </si>
  <si>
    <t>Objednavatel:</t>
  </si>
  <si>
    <t>IČ:</t>
  </si>
  <si>
    <t>00297534</t>
  </si>
  <si>
    <t>Statutární město Karviná</t>
  </si>
  <si>
    <t>DIČ:</t>
  </si>
  <si>
    <t>CZ00297534</t>
  </si>
  <si>
    <t>Zhotovitel:</t>
  </si>
  <si>
    <t>Projektant:</t>
  </si>
  <si>
    <t xml:space="preserve"> </t>
  </si>
  <si>
    <t>Zpracovatel:</t>
  </si>
  <si>
    <t>Náklady z rozpočtů</t>
  </si>
  <si>
    <t>Ostatní náklady ze souhrnného listu</t>
  </si>
  <si>
    <t>Cena bez DPH</t>
  </si>
  <si>
    <t>DPH</t>
  </si>
  <si>
    <t>základní</t>
  </si>
  <si>
    <t>ze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</si>
  <si>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</si>
  <si>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</si>
  <si>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</si>
  <si>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</si>
  <si>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</si>
  <si>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</si>
  <si>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</si>
  <si>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</si>
  <si>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</si>
  <si>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</si>
  <si>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</si>
  <si>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</si>
  <si>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Zhotovitel</t>
  </si>
  <si>
    <t>REKAPITULACE OBJEKTŮ STAVBY</t>
  </si>
  <si>
    <t>Kód</t>
  </si>
  <si>
    <t>Objekt</t>
  </si>
  <si>
    <t>Cena bez DPH [CZK]</t>
  </si>
  <si>
    <t>Cena s DPH [CZK]</t>
  </si>
  <si>
    <t>1) Náklady z rozpočtů</t>
  </si>
  <si>
    <t>Zadání</t>
  </si>
  <si>
    <t>2) Ostatní náklady ze souhrnného listu</t>
  </si>
  <si>
    <t>Celkové náklady za stavbu 1) + 2)</t>
  </si>
  <si>
    <t>Objekt:</t>
  </si>
  <si>
    <t>PČ</t>
  </si>
  <si>
    <t>Typ</t>
  </si>
  <si>
    <t>Popis</t>
  </si>
  <si>
    <t>MJ</t>
  </si>
  <si>
    <t>Množství</t>
  </si>
  <si>
    <t>J.cena [CZK]</t>
  </si>
  <si>
    <t>Náklady z rozpočtu</t>
  </si>
  <si>
    <t>K</t>
  </si>
  <si>
    <t>Informační tabule na staveništi</t>
  </si>
  <si>
    <t>Kč</t>
  </si>
  <si>
    <t>Dopravní značení na staveništi</t>
  </si>
  <si>
    <t>Zařízení staveniště</t>
  </si>
  <si>
    <t>m2</t>
  </si>
  <si>
    <t>m3</t>
  </si>
  <si>
    <t>t</t>
  </si>
  <si>
    <t>Nakládání suti na dopravní prostředky pro vodorovnou dopravu</t>
  </si>
  <si>
    <t>Cena celkem [CZK]</t>
  </si>
  <si>
    <t/>
  </si>
  <si>
    <t>VRN 1</t>
  </si>
  <si>
    <t>VRN 2</t>
  </si>
  <si>
    <t>VRN 3</t>
  </si>
  <si>
    <t>997221561</t>
  </si>
  <si>
    <t>Vodorovná doprava suti z kusových materiálů do 1 km</t>
  </si>
  <si>
    <t>997221569</t>
  </si>
  <si>
    <t>Příplatek ZKD 1 km u vodorovné dopravy suti z kusových materiálů</t>
  </si>
  <si>
    <t>997221611</t>
  </si>
  <si>
    <t>998225111</t>
  </si>
  <si>
    <t>Přesun hmot pro pozemní komunikace s krytem z kamene, monolitickým betonovým nebo živičným</t>
  </si>
  <si>
    <t xml:space="preserve">Rozpočet </t>
  </si>
  <si>
    <t>966008213</t>
  </si>
  <si>
    <t>mb</t>
  </si>
  <si>
    <t>919735112</t>
  </si>
  <si>
    <t>Řezáni stávajícího živičného krytu hl přes 50 do 100 mm</t>
  </si>
  <si>
    <t>564910411</t>
  </si>
  <si>
    <t>Podklad z asfaltového recyklátu plochy přes 100 m2 tl 50 mm</t>
  </si>
  <si>
    <t>57321111</t>
  </si>
  <si>
    <t>Postřik živičný spojovací ze silniční emulze v množství 0,70kg/m2</t>
  </si>
  <si>
    <t>565135121</t>
  </si>
  <si>
    <t>577143121</t>
  </si>
  <si>
    <t>VRN</t>
  </si>
  <si>
    <t>ks</t>
  </si>
  <si>
    <t>ACO Drainlock NW 100-V250 slotTop Triple 1 m</t>
  </si>
  <si>
    <t xml:space="preserve">VRN </t>
  </si>
  <si>
    <t>Pokládka ACO Drainlock</t>
  </si>
  <si>
    <t>998225194</t>
  </si>
  <si>
    <t>Připlatek k přesunu hmot pro pozemní komunikace s krytem z kamene, živičným, betonovým do 5000 m</t>
  </si>
  <si>
    <t>Asfaltový beton vrstva podkladní ACP 16 tl 50 mm přes 3 m</t>
  </si>
  <si>
    <t>Asfaltový beton vrstva obrusná ACO 11+ (ABS) tř.1 tl 50 mm přes 3 m z nemodifikovaného asfaltu</t>
  </si>
  <si>
    <t>171201231</t>
  </si>
  <si>
    <t>Poplatek za uložení zeminy a kamení na recyklačním skládce kód odpadu 170504</t>
  </si>
  <si>
    <t>Bourání odvodňovacího žlabu z betonových tvárnic š přes 800 do 1200 mm</t>
  </si>
  <si>
    <t>PPL1504</t>
  </si>
  <si>
    <t>KG trubka Pipelife SN4 DN 150x1 m KOEX odpadní potrubí s napěněnou střední vrstvou z PVC</t>
  </si>
  <si>
    <t>212752132</t>
  </si>
  <si>
    <t>Trativod z drenážních trubek korugovaných PE-HD SN4 neperforovaná včetně lože otevřený výkop DN 150 pro liniové stavby</t>
  </si>
  <si>
    <t>113107122</t>
  </si>
  <si>
    <t>Odstranění podkladu z kameniva drceného tl přes 100 do 200 mm</t>
  </si>
  <si>
    <t xml:space="preserve">Geodetické práce po výstavbě   </t>
  </si>
  <si>
    <t>kpl</t>
  </si>
  <si>
    <t>VRN 4</t>
  </si>
  <si>
    <t>Beton C16/200XO, XC 1-2 pod ACO Drainlock</t>
  </si>
  <si>
    <t>Uliční vpustě včetně usazení a výkopu a obetonování</t>
  </si>
  <si>
    <t>Oprava povrchu komunikace na ul. Bažantnice vč. odvodnění v Karviné-Ráji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</si>
</sst>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\.mm\.yyyy"/>
    <numFmt numFmtId="165" formatCode="0.00%;\-0.00%"/>
    <numFmt numFmtId="166" formatCode="#,##0.000"/>
  </numFmts>
  <fonts count="19" x14ac:knownFonts="1">
    <font>
      <sz val="8"/>
      <name val="Trebuchet MS"/>
      <family val="2"/>
      <charset val="238"/>
    </font>
    <font>
      <b/>
      <sz val="16"/>
      <name val="Trebuchet MS"/>
      <family val="2"/>
      <charset val="238"/>
    </font>
    <font>
      <b/>
      <sz val="12"/>
      <name val="Trebuchet MS"/>
      <family val="2"/>
      <charset val="238"/>
    </font>
    <font>
      <b/>
      <sz val="10"/>
      <name val="Trebuchet MS"/>
      <family val="2"/>
      <charset val="238"/>
    </font>
    <font>
      <sz val="9"/>
      <color indexed="55"/>
      <name val="Trebuchet MS"/>
      <family val="2"/>
      <charset val="238"/>
    </font>
    <font>
      <sz val="9"/>
      <name val="Trebuchet MS"/>
      <family val="2"/>
      <charset val="238"/>
    </font>
    <font>
      <sz val="10.5"/>
      <name val="Trebuchet MS"/>
      <family val="2"/>
      <charset val="238"/>
    </font>
    <font>
      <sz val="10"/>
      <color indexed="63"/>
      <name val="Trebuchet MS"/>
      <family val="2"/>
      <charset val="238"/>
    </font>
    <font>
      <sz val="10"/>
      <name val="Trebuchet MS"/>
      <family val="2"/>
      <charset val="238"/>
    </font>
    <font>
      <sz val="8"/>
      <color indexed="55"/>
      <name val="Trebuchet MS"/>
      <family val="2"/>
      <charset val="238"/>
    </font>
    <font>
      <b/>
      <sz val="8"/>
      <color indexed="55"/>
      <name val="Trebuchet MS"/>
      <family val="2"/>
      <charset val="238"/>
    </font>
    <font>
      <b/>
      <sz val="10"/>
      <color indexed="63"/>
      <name val="Trebuchet MS"/>
      <family val="2"/>
      <charset val="238"/>
    </font>
    <font>
      <sz val="10"/>
      <color indexed="55"/>
      <name val="Trebuchet MS"/>
      <family val="2"/>
      <charset val="238"/>
    </font>
    <font>
      <b/>
      <sz val="12"/>
      <color indexed="16"/>
      <name val="Trebuchet MS"/>
      <family val="2"/>
      <charset val="238"/>
    </font>
    <font>
      <sz val="11"/>
      <name val="Trebuchet MS"/>
      <family val="2"/>
      <charset val="238"/>
    </font>
    <font>
      <b/>
      <sz val="11"/>
      <color indexed="56"/>
      <name val="Trebuchet MS"/>
      <family val="2"/>
      <charset val="238"/>
    </font>
    <font>
      <sz val="11"/>
      <color indexed="56"/>
      <name val="Trebuchet MS"/>
      <family val="2"/>
      <charset val="238"/>
    </font>
    <font>
      <b/>
      <sz val="12"/>
      <color indexed="16"/>
      <name val="Trebuchet MS"/>
      <family val="2"/>
      <charset val="1"/>
    </font>
    <font>
      <sz val="8"/>
      <name val="Trebuchet MS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</fills>
  <borders count="17">
    <border>
      <left/>
      <right/>
      <top/>
      <bottom/>
      <diagonal/>
    </border>
    <border>
      <left/>
      <right/>
      <top style="hair">
        <color indexed="8"/>
      </top>
      <bottom/>
      <diagonal/>
    </border>
    <border>
      <left/>
      <right/>
      <top/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55"/>
      </left>
      <right/>
      <top style="hair">
        <color indexed="55"/>
      </top>
      <bottom/>
      <diagonal/>
    </border>
    <border>
      <left/>
      <right/>
      <top style="hair">
        <color indexed="55"/>
      </top>
      <bottom/>
      <diagonal/>
    </border>
    <border>
      <left/>
      <right style="hair">
        <color indexed="55"/>
      </right>
      <top style="hair">
        <color indexed="55"/>
      </top>
      <bottom/>
      <diagonal/>
    </border>
    <border>
      <left style="hair">
        <color indexed="55"/>
      </left>
      <right/>
      <top/>
      <bottom/>
      <diagonal/>
    </border>
    <border>
      <left/>
      <right style="hair">
        <color indexed="55"/>
      </right>
      <top/>
      <bottom/>
      <diagonal/>
    </border>
    <border>
      <left style="hair">
        <color indexed="55"/>
      </left>
      <right/>
      <top/>
      <bottom style="hair">
        <color indexed="55"/>
      </bottom>
      <diagonal/>
    </border>
    <border>
      <left/>
      <right/>
      <top/>
      <bottom style="hair">
        <color indexed="55"/>
      </bottom>
      <diagonal/>
    </border>
    <border>
      <left/>
      <right style="hair">
        <color indexed="55"/>
      </right>
      <top/>
      <bottom style="hair">
        <color indexed="55"/>
      </bottom>
      <diagonal/>
    </border>
    <border>
      <left/>
      <right/>
      <top style="hair">
        <color indexed="55"/>
      </top>
      <bottom style="hair">
        <color indexed="55"/>
      </bottom>
      <diagonal/>
    </border>
    <border>
      <left/>
      <right style="hair">
        <color indexed="55"/>
      </right>
      <top style="hair">
        <color indexed="55"/>
      </top>
      <bottom style="hair">
        <color indexed="55"/>
      </bottom>
      <diagonal/>
    </border>
    <border>
      <left style="hair">
        <color indexed="55"/>
      </left>
      <right style="hair">
        <color indexed="55"/>
      </right>
      <top style="hair">
        <color indexed="55"/>
      </top>
      <bottom style="hair">
        <color indexed="55"/>
      </bottom>
      <diagonal/>
    </border>
  </borders>
  <cellStyleXfs count="2">
    <xf numFmtId="0" fontId="0" fillId="0" borderId="0">
      <alignment vertical="top" wrapText="1"/>
      <protection locked="0"/>
    </xf>
    <xf numFmtId="0" fontId="18" fillId="0" borderId="0"/>
  </cellStyleXfs>
  <cellXfs count="72">
    <xf numFmtId="0" fontId="0" fillId="0" borderId="0" xfId="0">
      <alignment vertical="top" wrapText="1"/>
      <protection locked="0"/>
    </xf>
    <xf numFmtId="0" fontId="0" fillId="0" borderId="0" xfId="0" applyAlignment="1">
      <alignment horizontal="left" vertical="top"/>
      <protection locked="0"/>
    </xf>
    <xf numFmtId="0" fontId="2" fillId="0" borderId="0" xfId="0" applyFont="1" applyAlignment="1">
      <alignment horizontal="left" vertical="center"/>
      <protection locked="0"/>
    </xf>
    <xf numFmtId="0" fontId="4" fillId="0" borderId="0" xfId="0" applyFont="1" applyAlignment="1">
      <alignment horizontal="left" vertical="center"/>
      <protection locked="0"/>
    </xf>
    <xf numFmtId="0" fontId="5" fillId="0" borderId="0" xfId="0" applyFont="1" applyAlignment="1">
      <alignment horizontal="left" vertical="center"/>
      <protection locked="0"/>
    </xf>
    <xf numFmtId="0" fontId="6" fillId="0" borderId="0" xfId="0" applyFont="1" applyAlignment="1">
      <alignment horizontal="left" vertical="top"/>
      <protection locked="0"/>
    </xf>
    <xf numFmtId="0" fontId="0" fillId="0" borderId="1" xfId="0" applyBorder="1" applyAlignment="1">
      <alignment horizontal="left" vertical="top"/>
      <protection locked="0"/>
    </xf>
    <xf numFmtId="0" fontId="7" fillId="0" borderId="0" xfId="0" applyFont="1" applyAlignment="1">
      <alignment horizontal="left" vertical="center"/>
      <protection locked="0"/>
    </xf>
    <xf numFmtId="0" fontId="0" fillId="0" borderId="0" xfId="0" applyAlignment="1">
      <alignment horizontal="left" vertical="center"/>
      <protection locked="0"/>
    </xf>
    <xf numFmtId="0" fontId="3" fillId="0" borderId="2" xfId="0" applyFont="1" applyBorder="1" applyAlignment="1">
      <alignment horizontal="left" vertical="center"/>
      <protection locked="0"/>
    </xf>
    <xf numFmtId="0" fontId="0" fillId="0" borderId="2" xfId="0" applyBorder="1" applyAlignment="1">
      <alignment horizontal="left" vertical="center"/>
      <protection locked="0"/>
    </xf>
    <xf numFmtId="0" fontId="9" fillId="0" borderId="0" xfId="0" applyFont="1" applyAlignment="1">
      <alignment horizontal="left" vertical="center"/>
      <protection locked="0"/>
    </xf>
    <xf numFmtId="0" fontId="9" fillId="0" borderId="0" xfId="0" applyFont="1" applyAlignment="1">
      <alignment horizontal="center" vertical="center"/>
      <protection locked="0"/>
    </xf>
    <xf numFmtId="0" fontId="2" fillId="2" borderId="3" xfId="0" applyFont="1" applyFill="1" applyBorder="1" applyAlignment="1">
      <alignment horizontal="left" vertical="center"/>
      <protection locked="0"/>
    </xf>
    <xf numFmtId="0" fontId="0" fillId="2" borderId="4" xfId="0" applyFill="1" applyBorder="1" applyAlignment="1">
      <alignment horizontal="left" vertical="center"/>
      <protection locked="0"/>
    </xf>
    <xf numFmtId="0" fontId="2" fillId="2" borderId="4" xfId="0" applyFont="1" applyFill="1" applyBorder="1" applyAlignment="1">
      <alignment horizontal="center" vertical="center"/>
      <protection locked="0"/>
    </xf>
    <xf numFmtId="0" fontId="11" fillId="0" borderId="6" xfId="0" applyFont="1" applyBorder="1" applyAlignment="1">
      <alignment horizontal="left" vertical="center"/>
      <protection locked="0"/>
    </xf>
    <xf numFmtId="0" fontId="0" fillId="0" borderId="7" xfId="0" applyBorder="1" applyAlignment="1">
      <alignment horizontal="left" vertical="center"/>
      <protection locked="0"/>
    </xf>
    <xf numFmtId="0" fontId="0" fillId="0" borderId="8" xfId="0" applyBorder="1" applyAlignment="1">
      <alignment horizontal="left" vertical="center"/>
      <protection locked="0"/>
    </xf>
    <xf numFmtId="0" fontId="0" fillId="0" borderId="9" xfId="0" applyBorder="1" applyAlignment="1">
      <alignment horizontal="left" vertical="top"/>
      <protection locked="0"/>
    </xf>
    <xf numFmtId="0" fontId="0" fillId="0" borderId="10" xfId="0" applyBorder="1" applyAlignment="1">
      <alignment horizontal="left" vertical="top"/>
      <protection locked="0"/>
    </xf>
    <xf numFmtId="0" fontId="12" fillId="0" borderId="11" xfId="0" applyFont="1" applyBorder="1" applyAlignment="1">
      <alignment horizontal="left" vertical="center"/>
      <protection locked="0"/>
    </xf>
    <xf numFmtId="0" fontId="0" fillId="0" borderId="12" xfId="0" applyBorder="1" applyAlignment="1">
      <alignment horizontal="left" vertical="center"/>
      <protection locked="0"/>
    </xf>
    <xf numFmtId="0" fontId="12" fillId="0" borderId="12" xfId="0" applyFont="1" applyBorder="1" applyAlignment="1">
      <alignment horizontal="left" vertical="center"/>
      <protection locked="0"/>
    </xf>
    <xf numFmtId="0" fontId="0" fillId="0" borderId="13" xfId="0" applyBorder="1" applyAlignment="1">
      <alignment horizontal="left" vertical="center"/>
      <protection locked="0"/>
    </xf>
    <xf numFmtId="0" fontId="13" fillId="0" borderId="0" xfId="0" applyFont="1" applyAlignment="1">
      <alignment horizontal="left" vertical="center"/>
      <protection locked="0"/>
    </xf>
    <xf numFmtId="0" fontId="15" fillId="0" borderId="0" xfId="0" applyFont="1" applyAlignment="1">
      <alignment horizontal="left" vertical="center"/>
      <protection locked="0"/>
    </xf>
    <xf numFmtId="0" fontId="14" fillId="0" borderId="0" xfId="0" applyFont="1" applyAlignment="1">
      <alignment horizontal="left" vertical="center"/>
      <protection locked="0"/>
    </xf>
    <xf numFmtId="0" fontId="13" fillId="2" borderId="0" xfId="0" applyFont="1" applyFill="1" applyAlignment="1">
      <alignment horizontal="left" vertical="center"/>
      <protection locked="0"/>
    </xf>
    <xf numFmtId="0" fontId="0" fillId="2" borderId="0" xfId="0" applyFill="1" applyAlignment="1">
      <alignment horizontal="left" vertical="center"/>
      <protection locked="0"/>
    </xf>
    <xf numFmtId="0" fontId="0" fillId="0" borderId="0" xfId="0" applyAlignment="1">
      <alignment horizontal="center" vertical="center" wrapText="1"/>
      <protection locked="0"/>
    </xf>
    <xf numFmtId="0" fontId="18" fillId="0" borderId="16" xfId="0" applyFont="1" applyBorder="1" applyAlignment="1">
      <alignment horizontal="center" vertical="center"/>
      <protection locked="0"/>
    </xf>
    <xf numFmtId="49" fontId="18" fillId="0" borderId="16" xfId="0" applyNumberFormat="1" applyFont="1" applyBorder="1" applyAlignment="1">
      <alignment horizontal="center" vertical="center" wrapText="1"/>
      <protection locked="0"/>
    </xf>
    <xf numFmtId="0" fontId="18" fillId="0" borderId="16" xfId="0" applyFont="1" applyBorder="1" applyAlignment="1">
      <alignment horizontal="center" vertical="center" wrapText="1"/>
      <protection locked="0"/>
    </xf>
    <xf numFmtId="166" fontId="18" fillId="0" borderId="16" xfId="0" applyNumberFormat="1" applyFont="1" applyBorder="1" applyAlignment="1">
      <alignment horizontal="right" vertical="center"/>
      <protection locked="0"/>
    </xf>
    <xf numFmtId="49" fontId="18" fillId="0" borderId="16" xfId="1" applyNumberFormat="1" applyBorder="1" applyAlignment="1" applyProtection="1">
      <alignment horizontal="center" vertical="center" wrapText="1"/>
      <protection locked="0"/>
    </xf>
    <xf numFmtId="0" fontId="18" fillId="0" borderId="16" xfId="1" applyBorder="1" applyAlignment="1" applyProtection="1">
      <alignment horizontal="center" vertical="center"/>
      <protection locked="0"/>
    </xf>
    <xf numFmtId="0" fontId="18" fillId="0" borderId="16" xfId="1" applyBorder="1" applyAlignment="1" applyProtection="1">
      <alignment horizontal="center" vertical="center" wrapText="1"/>
      <protection locked="0"/>
    </xf>
    <xf numFmtId="166" fontId="18" fillId="0" borderId="16" xfId="1" applyNumberFormat="1" applyBorder="1" applyAlignment="1" applyProtection="1">
      <alignment vertical="center"/>
      <protection locked="0"/>
    </xf>
    <xf numFmtId="49" fontId="18" fillId="0" borderId="16" xfId="1" applyNumberFormat="1" applyBorder="1" applyAlignment="1">
      <alignment horizontal="center" vertical="center" wrapText="1"/>
    </xf>
    <xf numFmtId="4" fontId="18" fillId="0" borderId="16" xfId="1" applyNumberFormat="1" applyBorder="1" applyAlignment="1" applyProtection="1">
      <alignment vertical="center"/>
      <protection locked="0"/>
    </xf>
    <xf numFmtId="0" fontId="18" fillId="0" borderId="16" xfId="0" applyFont="1" applyBorder="1" applyAlignment="1">
      <alignment vertical="center" wrapText="1"/>
      <protection locked="0"/>
    </xf>
    <xf numFmtId="0" fontId="18" fillId="0" borderId="16" xfId="1" applyBorder="1" applyAlignment="1" applyProtection="1">
      <alignment vertical="center" wrapText="1"/>
      <protection locked="0"/>
    </xf>
    <xf numFmtId="0" fontId="18" fillId="0" borderId="16" xfId="1" applyBorder="1" applyAlignment="1">
      <alignment vertical="center" wrapText="1"/>
    </xf>
    <xf numFmtId="4" fontId="18" fillId="0" borderId="16" xfId="0" applyNumberFormat="1" applyFont="1" applyBorder="1" applyAlignment="1">
      <alignment vertical="center"/>
      <protection locked="0"/>
    </xf>
    <xf numFmtId="39" fontId="18" fillId="0" borderId="16" xfId="0" applyNumberFormat="1" applyFont="1" applyBorder="1" applyAlignment="1">
      <alignment vertical="center"/>
      <protection locked="0"/>
    </xf>
    <xf numFmtId="39" fontId="17" fillId="0" borderId="0" xfId="0" applyNumberFormat="1" applyFont="1" applyAlignment="1">
      <protection locked="0"/>
    </xf>
    <xf numFmtId="164" fontId="5" fillId="0" borderId="0" xfId="0" applyNumberFormat="1" applyFont="1" applyAlignment="1">
      <alignment horizontal="left" vertical="center"/>
      <protection locked="0"/>
    </xf>
    <xf numFmtId="0" fontId="5" fillId="2" borderId="14" xfId="0" applyFont="1" applyFill="1" applyBorder="1" applyAlignment="1">
      <alignment horizontal="center" wrapText="1"/>
      <protection locked="0"/>
    </xf>
    <xf numFmtId="0" fontId="5" fillId="2" borderId="15" xfId="0" applyFont="1" applyFill="1" applyBorder="1" applyAlignment="1">
      <alignment horizontal="center" wrapText="1"/>
      <protection locked="0"/>
    </xf>
    <xf numFmtId="0" fontId="5" fillId="0" borderId="0" xfId="0" applyFont="1" applyAlignment="1">
      <alignment horizontal="center" wrapText="1"/>
      <protection locked="0"/>
    </xf>
    <xf numFmtId="0" fontId="17" fillId="0" borderId="0" xfId="0" applyFont="1" applyAlignment="1">
      <alignment horizontal="left"/>
      <protection locked="0"/>
    </xf>
    <xf numFmtId="0" fontId="18" fillId="0" borderId="0" xfId="0" applyFont="1" applyAlignment="1">
      <alignment horizontal="left"/>
      <protection locked="0"/>
    </xf>
    <xf numFmtId="0" fontId="0" fillId="0" borderId="0" xfId="0" applyAlignment="1">
      <alignment vertical="center"/>
      <protection locked="0"/>
    </xf>
    <xf numFmtId="39" fontId="3" fillId="0" borderId="2" xfId="0" applyNumberFormat="1" applyFont="1" applyBorder="1" applyAlignment="1">
      <alignment horizontal="right" vertical="center"/>
      <protection locked="0"/>
    </xf>
    <xf numFmtId="164" fontId="5" fillId="0" borderId="0" xfId="0" applyNumberFormat="1" applyFont="1" applyAlignment="1">
      <alignment horizontal="left" vertical="top"/>
      <protection locked="0"/>
    </xf>
    <xf numFmtId="0" fontId="1" fillId="0" borderId="0" xfId="0" applyFont="1" applyAlignment="1">
      <alignment horizontal="center" vertical="center"/>
      <protection locked="0"/>
    </xf>
    <xf numFmtId="0" fontId="3" fillId="0" borderId="0" xfId="0" applyFont="1" applyAlignment="1">
      <alignment horizontal="left" vertical="center"/>
      <protection locked="0"/>
    </xf>
    <xf numFmtId="39" fontId="8" fillId="0" borderId="0" xfId="0" applyNumberFormat="1" applyFont="1" applyAlignment="1">
      <alignment horizontal="right" vertical="center"/>
      <protection locked="0"/>
    </xf>
    <xf numFmtId="165" fontId="9" fillId="0" borderId="0" xfId="0" applyNumberFormat="1" applyFont="1" applyAlignment="1">
      <alignment horizontal="right" vertical="center"/>
      <protection locked="0"/>
    </xf>
    <xf numFmtId="39" fontId="10" fillId="0" borderId="0" xfId="0" applyNumberFormat="1" applyFont="1" applyAlignment="1">
      <alignment horizontal="right" vertical="center"/>
      <protection locked="0"/>
    </xf>
    <xf numFmtId="0" fontId="2" fillId="2" borderId="4" xfId="0" applyFont="1" applyFill="1" applyBorder="1" applyAlignment="1">
      <alignment horizontal="left" vertical="center"/>
      <protection locked="0"/>
    </xf>
    <xf numFmtId="39" fontId="2" fillId="2" borderId="5" xfId="0" applyNumberFormat="1" applyFont="1" applyFill="1" applyBorder="1" applyAlignment="1">
      <alignment horizontal="right" vertical="center"/>
      <protection locked="0"/>
    </xf>
    <xf numFmtId="0" fontId="5" fillId="0" borderId="0" xfId="0" applyFont="1" applyAlignment="1">
      <alignment horizontal="left" vertical="center"/>
      <protection locked="0"/>
    </xf>
    <xf numFmtId="0" fontId="5" fillId="2" borderId="3" xfId="0" applyFont="1" applyFill="1" applyBorder="1" applyAlignment="1">
      <alignment horizontal="center" vertical="center"/>
      <protection locked="0"/>
    </xf>
    <xf numFmtId="0" fontId="5" fillId="2" borderId="4" xfId="0" applyFont="1" applyFill="1" applyBorder="1" applyAlignment="1">
      <alignment horizontal="center" vertical="center"/>
      <protection locked="0"/>
    </xf>
    <xf numFmtId="0" fontId="5" fillId="2" borderId="5" xfId="0" applyFont="1" applyFill="1" applyBorder="1" applyAlignment="1">
      <alignment horizontal="center" vertical="center"/>
      <protection locked="0"/>
    </xf>
    <xf numFmtId="39" fontId="13" fillId="0" borderId="0" xfId="0" applyNumberFormat="1" applyFont="1" applyAlignment="1">
      <alignment horizontal="right" vertical="center"/>
      <protection locked="0"/>
    </xf>
    <xf numFmtId="39" fontId="13" fillId="2" borderId="0" xfId="0" applyNumberFormat="1" applyFont="1" applyFill="1" applyAlignment="1">
      <alignment horizontal="right" vertical="center"/>
      <protection locked="0"/>
    </xf>
    <xf numFmtId="0" fontId="15" fillId="0" borderId="0" xfId="0" applyFont="1" applyAlignment="1">
      <alignment horizontal="left" vertical="center" wrapText="1"/>
      <protection locked="0"/>
    </xf>
    <xf numFmtId="39" fontId="16" fillId="0" borderId="0" xfId="0" applyNumberFormat="1" applyFont="1" applyAlignment="1">
      <alignment horizontal="right" vertical="center"/>
      <protection locked="0"/>
    </xf>
    <xf numFmtId="0" fontId="3" fillId="0" borderId="0" xfId="0" applyFont="1" applyAlignment="1">
      <alignment vertical="center"/>
      <protection locked="0"/>
    </xf>
  </cellXfs>
  <cellStyles count="2">
    <cellStyle name="Excel Built-in Normal" xfId="1" xr:uid="{00000000-0005-0000-0000-000000000000}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Y80"/>
  <sheetViews>
    <sheetView showGridLines="0" tabSelected="1" zoomScale="128" zoomScaleNormal="128" workbookViewId="0">
      <selection activeCell="U71" sqref="G71:U71"/>
    </sheetView>
  </sheetViews>
  <sheetFormatPr defaultColWidth="15.33203125" defaultRowHeight="13.5" customHeight="1" x14ac:dyDescent="0.3"/>
  <cols>
    <col min="1" max="1" width="1.6640625" style="1" customWidth="1"/>
    <col min="2" max="2" width="4.1640625" style="1" customWidth="1"/>
    <col min="3" max="32" width="2.5" style="1" customWidth="1"/>
    <col min="33" max="33" width="3.33203125" style="1" customWidth="1"/>
    <col min="34" max="36" width="2.5" style="1" customWidth="1"/>
    <col min="37" max="37" width="8.33203125" style="1" customWidth="1"/>
    <col min="38" max="38" width="3.33203125" style="1" customWidth="1"/>
    <col min="39" max="39" width="13.33203125" style="1" customWidth="1"/>
    <col min="40" max="40" width="7.5" style="1" customWidth="1"/>
    <col min="41" max="41" width="4.1640625" style="1" customWidth="1"/>
    <col min="42" max="42" width="1.6640625" style="1" customWidth="1"/>
    <col min="43" max="155" width="10.6640625" style="1" customWidth="1"/>
  </cols>
  <sheetData>
    <row r="1" spans="2:41" s="1" customFormat="1" ht="37.5" customHeight="1" x14ac:dyDescent="0.3">
      <c r="B1" s="56" t="s">
        <v>0</v>
      </c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  <c r="AA1" s="56"/>
      <c r="AB1" s="56"/>
      <c r="AC1" s="56"/>
      <c r="AD1" s="56"/>
      <c r="AE1" s="56"/>
      <c r="AF1" s="56"/>
      <c r="AG1" s="56"/>
      <c r="AH1" s="56"/>
      <c r="AI1" s="56"/>
      <c r="AJ1" s="56"/>
      <c r="AK1" s="56"/>
      <c r="AL1" s="56"/>
      <c r="AM1" s="56"/>
      <c r="AN1" s="56"/>
      <c r="AO1" s="56"/>
    </row>
    <row r="2" spans="2:41" s="1" customFormat="1" ht="7.5" customHeight="1" x14ac:dyDescent="0.3"/>
    <row r="3" spans="2:41" s="1" customFormat="1" ht="26.25" customHeight="1" x14ac:dyDescent="0.3">
      <c r="C3" s="2" t="s">
        <v>1</v>
      </c>
      <c r="J3" s="71" t="s">
        <v>106</v>
      </c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  <c r="X3" s="71"/>
      <c r="Y3" s="71"/>
      <c r="Z3" s="71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71"/>
    </row>
    <row r="4" spans="2:41" s="1" customFormat="1" ht="7.5" customHeight="1" x14ac:dyDescent="0.3"/>
    <row r="5" spans="2:41" s="1" customFormat="1" ht="15" customHeight="1" x14ac:dyDescent="0.3">
      <c r="C5" s="3" t="s">
        <v>2</v>
      </c>
      <c r="J5" s="4" t="s">
        <v>3</v>
      </c>
      <c r="AJ5" s="3" t="s">
        <v>4</v>
      </c>
      <c r="AM5" s="55"/>
      <c r="AN5" s="55"/>
    </row>
    <row r="6" spans="2:41" s="1" customFormat="1" ht="15" customHeight="1" x14ac:dyDescent="0.3"/>
    <row r="7" spans="2:41" s="1" customFormat="1" ht="15" customHeight="1" x14ac:dyDescent="0.3">
      <c r="C7" s="3" t="s">
        <v>5</v>
      </c>
      <c r="P7" s="5"/>
      <c r="AJ7" s="3" t="s">
        <v>6</v>
      </c>
      <c r="AM7" s="4" t="s">
        <v>7</v>
      </c>
    </row>
    <row r="8" spans="2:41" s="1" customFormat="1" ht="19.5" customHeight="1" x14ac:dyDescent="0.3">
      <c r="D8" s="4" t="s">
        <v>8</v>
      </c>
      <c r="AJ8" s="3" t="s">
        <v>9</v>
      </c>
      <c r="AM8" s="4" t="s">
        <v>10</v>
      </c>
    </row>
    <row r="9" spans="2:41" s="1" customFormat="1" ht="7.5" customHeight="1" x14ac:dyDescent="0.3"/>
    <row r="10" spans="2:41" s="1" customFormat="1" ht="15" customHeight="1" x14ac:dyDescent="0.3">
      <c r="C10" s="3" t="s">
        <v>11</v>
      </c>
      <c r="AJ10" s="3" t="s">
        <v>6</v>
      </c>
      <c r="AM10" s="4" t="s">
        <v>13</v>
      </c>
    </row>
    <row r="11" spans="2:41" s="1" customFormat="1" ht="15.75" customHeight="1" x14ac:dyDescent="0.3">
      <c r="D11" s="4"/>
      <c r="AJ11" s="3" t="s">
        <v>9</v>
      </c>
      <c r="AM11" s="4" t="s">
        <v>13</v>
      </c>
    </row>
    <row r="12" spans="2:41" s="1" customFormat="1" ht="7.5" customHeight="1" x14ac:dyDescent="0.3"/>
    <row r="13" spans="2:41" s="1" customFormat="1" ht="15" customHeight="1" x14ac:dyDescent="0.3">
      <c r="C13" s="3" t="s">
        <v>12</v>
      </c>
      <c r="AJ13" s="3" t="s">
        <v>6</v>
      </c>
      <c r="AM13" s="4"/>
    </row>
    <row r="14" spans="2:41" s="1" customFormat="1" ht="19.5" customHeight="1" x14ac:dyDescent="0.3">
      <c r="D14" s="4" t="s">
        <v>13</v>
      </c>
      <c r="AJ14" s="3" t="s">
        <v>9</v>
      </c>
      <c r="AM14" s="4"/>
    </row>
    <row r="15" spans="2:41" s="1" customFormat="1" ht="7.5" customHeight="1" x14ac:dyDescent="0.3"/>
    <row r="16" spans="2:41" s="1" customFormat="1" ht="15" customHeight="1" x14ac:dyDescent="0.3">
      <c r="C16" s="3" t="s">
        <v>14</v>
      </c>
      <c r="AJ16" s="3" t="s">
        <v>6</v>
      </c>
      <c r="AM16" s="4"/>
    </row>
    <row r="17" spans="1:42" s="1" customFormat="1" ht="19.5" customHeight="1" x14ac:dyDescent="0.3">
      <c r="D17" s="4"/>
      <c r="AJ17" s="3" t="s">
        <v>9</v>
      </c>
      <c r="AM17" s="4"/>
    </row>
    <row r="18" spans="1:42" s="1" customFormat="1" ht="7.5" customHeight="1" x14ac:dyDescent="0.3"/>
    <row r="19" spans="1:42" s="1" customFormat="1" ht="7.5" customHeight="1" x14ac:dyDescent="0.3"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</row>
    <row r="20" spans="1:42" s="1" customFormat="1" ht="15" customHeight="1" x14ac:dyDescent="0.3">
      <c r="C20" s="7" t="s">
        <v>15</v>
      </c>
      <c r="AJ20" s="58">
        <f>AF79</f>
        <v>0</v>
      </c>
      <c r="AK20" s="58"/>
      <c r="AL20" s="58"/>
      <c r="AM20" s="58"/>
      <c r="AN20" s="58"/>
    </row>
    <row r="21" spans="1:42" s="1" customFormat="1" ht="15" customHeight="1" x14ac:dyDescent="0.3">
      <c r="C21" s="7" t="s">
        <v>16</v>
      </c>
      <c r="AJ21" s="58">
        <v>0</v>
      </c>
      <c r="AK21" s="58"/>
      <c r="AL21" s="58"/>
      <c r="AM21" s="58"/>
      <c r="AN21" s="58"/>
    </row>
    <row r="22" spans="1:42" s="8" customFormat="1" ht="7.5" customHeight="1" x14ac:dyDescent="0.3"/>
    <row r="23" spans="1:42" s="8" customFormat="1" ht="27" customHeight="1" x14ac:dyDescent="0.3">
      <c r="C23" s="9" t="s">
        <v>17</v>
      </c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54">
        <f>AJ20+AJ21</f>
        <v>0</v>
      </c>
      <c r="AK23" s="54"/>
      <c r="AL23" s="54"/>
      <c r="AM23" s="54"/>
      <c r="AN23" s="54"/>
    </row>
    <row r="24" spans="1:42" s="8" customFormat="1" ht="7.5" customHeight="1" x14ac:dyDescent="0.3"/>
    <row r="25" spans="1:42" s="8" customFormat="1" ht="15" customHeight="1" x14ac:dyDescent="0.3">
      <c r="A25" s="11"/>
      <c r="C25" s="11" t="s">
        <v>18</v>
      </c>
      <c r="E25" s="11" t="s">
        <v>19</v>
      </c>
      <c r="K25" s="59">
        <v>0.21</v>
      </c>
      <c r="L25" s="59"/>
      <c r="M25" s="59"/>
      <c r="N25" s="59"/>
      <c r="S25" s="12" t="s">
        <v>20</v>
      </c>
      <c r="V25" s="60">
        <f>AJ23</f>
        <v>0</v>
      </c>
      <c r="W25" s="60"/>
      <c r="X25" s="60"/>
      <c r="Y25" s="60"/>
      <c r="Z25" s="60"/>
      <c r="AA25" s="60"/>
      <c r="AB25" s="60"/>
      <c r="AC25" s="60"/>
      <c r="AD25" s="60"/>
      <c r="AJ25" s="60">
        <f>K25*V25</f>
        <v>0</v>
      </c>
      <c r="AK25" s="60"/>
      <c r="AL25" s="60"/>
      <c r="AM25" s="60"/>
      <c r="AN25" s="60"/>
      <c r="AP25" s="11"/>
    </row>
    <row r="26" spans="1:42" s="8" customFormat="1" ht="15" customHeight="1" x14ac:dyDescent="0.3">
      <c r="A26" s="11"/>
      <c r="E26" s="11" t="s">
        <v>21</v>
      </c>
      <c r="K26" s="59">
        <v>0.15</v>
      </c>
      <c r="L26" s="59"/>
      <c r="M26" s="59"/>
      <c r="N26" s="59"/>
      <c r="S26" s="12" t="s">
        <v>20</v>
      </c>
      <c r="V26" s="60">
        <v>0</v>
      </c>
      <c r="W26" s="60"/>
      <c r="X26" s="60"/>
      <c r="Y26" s="60"/>
      <c r="Z26" s="60"/>
      <c r="AA26" s="60"/>
      <c r="AB26" s="60"/>
      <c r="AC26" s="60"/>
      <c r="AD26" s="60"/>
      <c r="AJ26" s="60">
        <v>0</v>
      </c>
      <c r="AK26" s="60"/>
      <c r="AL26" s="60"/>
      <c r="AM26" s="60"/>
      <c r="AN26" s="60"/>
      <c r="AP26" s="11"/>
    </row>
    <row r="27" spans="1:42" s="8" customFormat="1" ht="15" hidden="1" customHeight="1" x14ac:dyDescent="0.3">
      <c r="A27" s="11"/>
      <c r="E27" s="11" t="s">
        <v>22</v>
      </c>
      <c r="K27" s="59">
        <v>0.21</v>
      </c>
      <c r="L27" s="59"/>
      <c r="M27" s="59"/>
      <c r="N27" s="59"/>
      <c r="S27" s="12" t="s">
        <v>20</v>
      </c>
      <c r="V27" s="60" t="e">
        <v>#REF!</v>
      </c>
      <c r="W27" s="60"/>
      <c r="X27" s="60"/>
      <c r="Y27" s="60"/>
      <c r="Z27" s="60"/>
      <c r="AA27" s="60"/>
      <c r="AB27" s="60"/>
      <c r="AC27" s="60"/>
      <c r="AD27" s="60"/>
      <c r="AJ27" s="60">
        <v>0</v>
      </c>
      <c r="AK27" s="60"/>
      <c r="AL27" s="60"/>
      <c r="AM27" s="60"/>
      <c r="AN27" s="60"/>
      <c r="AP27" s="11"/>
    </row>
    <row r="28" spans="1:42" s="8" customFormat="1" ht="15" hidden="1" customHeight="1" x14ac:dyDescent="0.3">
      <c r="A28" s="11"/>
      <c r="E28" s="11" t="s">
        <v>23</v>
      </c>
      <c r="K28" s="59">
        <v>0.15</v>
      </c>
      <c r="L28" s="59"/>
      <c r="M28" s="59"/>
      <c r="N28" s="59"/>
      <c r="S28" s="12" t="s">
        <v>20</v>
      </c>
      <c r="V28" s="60" t="e">
        <v>#REF!</v>
      </c>
      <c r="W28" s="60"/>
      <c r="X28" s="60"/>
      <c r="Y28" s="60"/>
      <c r="Z28" s="60"/>
      <c r="AA28" s="60"/>
      <c r="AB28" s="60"/>
      <c r="AC28" s="60"/>
      <c r="AD28" s="60"/>
      <c r="AJ28" s="60">
        <v>0</v>
      </c>
      <c r="AK28" s="60"/>
      <c r="AL28" s="60"/>
      <c r="AM28" s="60"/>
      <c r="AN28" s="60"/>
      <c r="AP28" s="11"/>
    </row>
    <row r="29" spans="1:42" s="8" customFormat="1" ht="15" hidden="1" customHeight="1" x14ac:dyDescent="0.3">
      <c r="A29" s="11"/>
      <c r="E29" s="11" t="s">
        <v>24</v>
      </c>
      <c r="K29" s="59">
        <v>0</v>
      </c>
      <c r="L29" s="59"/>
      <c r="M29" s="59"/>
      <c r="N29" s="59"/>
      <c r="S29" s="12" t="s">
        <v>20</v>
      </c>
      <c r="V29" s="60" t="e">
        <v>#REF!</v>
      </c>
      <c r="W29" s="60"/>
      <c r="X29" s="60"/>
      <c r="Y29" s="60"/>
      <c r="Z29" s="60"/>
      <c r="AA29" s="60"/>
      <c r="AB29" s="60"/>
      <c r="AC29" s="60"/>
      <c r="AD29" s="60"/>
      <c r="AJ29" s="60">
        <v>0</v>
      </c>
      <c r="AK29" s="60"/>
      <c r="AL29" s="60"/>
      <c r="AM29" s="60"/>
      <c r="AN29" s="60"/>
      <c r="AP29" s="11"/>
    </row>
    <row r="30" spans="1:42" s="8" customFormat="1" ht="7.5" customHeight="1" x14ac:dyDescent="0.3"/>
    <row r="31" spans="1:42" s="8" customFormat="1" ht="27" customHeight="1" x14ac:dyDescent="0.3">
      <c r="C31" s="13" t="s">
        <v>25</v>
      </c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5" t="s">
        <v>26</v>
      </c>
      <c r="T31" s="14"/>
      <c r="U31" s="14"/>
      <c r="V31" s="14"/>
      <c r="W31" s="61" t="s">
        <v>27</v>
      </c>
      <c r="X31" s="61"/>
      <c r="Y31" s="61"/>
      <c r="Z31" s="61"/>
      <c r="AA31" s="61"/>
      <c r="AB31" s="14"/>
      <c r="AC31" s="14"/>
      <c r="AD31" s="14"/>
      <c r="AE31" s="14"/>
      <c r="AF31" s="14"/>
      <c r="AG31" s="14"/>
      <c r="AH31" s="14"/>
      <c r="AI31" s="14"/>
      <c r="AJ31" s="62">
        <f>AJ23+AJ25</f>
        <v>0</v>
      </c>
      <c r="AK31" s="62"/>
      <c r="AL31" s="62"/>
      <c r="AM31" s="62"/>
      <c r="AN31" s="62"/>
    </row>
    <row r="32" spans="1:42" s="8" customFormat="1" ht="15" customHeight="1" x14ac:dyDescent="0.3"/>
    <row r="33" spans="3:40" s="1" customFormat="1" ht="14.25" customHeight="1" x14ac:dyDescent="0.3"/>
    <row r="34" spans="3:40" s="1" customFormat="1" ht="14.25" customHeight="1" x14ac:dyDescent="0.3"/>
    <row r="35" spans="3:40" s="1" customFormat="1" ht="14.25" customHeight="1" x14ac:dyDescent="0.3"/>
    <row r="36" spans="3:40" s="1" customFormat="1" ht="14.25" customHeight="1" x14ac:dyDescent="0.3"/>
    <row r="37" spans="3:40" s="8" customFormat="1" ht="15.75" customHeight="1" x14ac:dyDescent="0.3">
      <c r="C37" s="16" t="s">
        <v>28</v>
      </c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8"/>
      <c r="AB37" s="16" t="s">
        <v>29</v>
      </c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8"/>
    </row>
    <row r="38" spans="3:40" s="1" customFormat="1" ht="14.25" customHeight="1" x14ac:dyDescent="0.3">
      <c r="C38" s="19"/>
      <c r="Y38" s="20"/>
      <c r="AB38" s="19"/>
      <c r="AN38" s="20"/>
    </row>
    <row r="39" spans="3:40" s="1" customFormat="1" ht="14.25" customHeight="1" x14ac:dyDescent="0.3">
      <c r="C39" s="19"/>
      <c r="Y39" s="20"/>
      <c r="AB39" s="19"/>
      <c r="AN39" s="20"/>
    </row>
    <row r="40" spans="3:40" s="1" customFormat="1" ht="14.25" customHeight="1" x14ac:dyDescent="0.3">
      <c r="C40" s="19"/>
      <c r="Y40" s="20"/>
      <c r="AB40" s="19"/>
      <c r="AN40" s="20"/>
    </row>
    <row r="41" spans="3:40" s="1" customFormat="1" ht="14.25" customHeight="1" x14ac:dyDescent="0.3">
      <c r="C41" s="19"/>
      <c r="Y41" s="20"/>
      <c r="AB41" s="19"/>
      <c r="AN41" s="20"/>
    </row>
    <row r="42" spans="3:40" s="1" customFormat="1" ht="14.25" customHeight="1" x14ac:dyDescent="0.3">
      <c r="C42" s="19"/>
      <c r="Y42" s="20"/>
      <c r="AB42" s="19"/>
      <c r="AN42" s="20"/>
    </row>
    <row r="43" spans="3:40" s="1" customFormat="1" ht="14.25" customHeight="1" x14ac:dyDescent="0.3">
      <c r="C43" s="19"/>
      <c r="Y43" s="20"/>
      <c r="AB43" s="19"/>
      <c r="AN43" s="20"/>
    </row>
    <row r="44" spans="3:40" s="1" customFormat="1" ht="14.25" customHeight="1" x14ac:dyDescent="0.3">
      <c r="C44" s="19"/>
      <c r="Y44" s="20"/>
      <c r="AB44" s="19"/>
      <c r="AN44" s="20"/>
    </row>
    <row r="45" spans="3:40" s="1" customFormat="1" ht="14.25" customHeight="1" x14ac:dyDescent="0.3">
      <c r="C45" s="19"/>
      <c r="Y45" s="20"/>
      <c r="AB45" s="19"/>
      <c r="AN45" s="20"/>
    </row>
    <row r="46" spans="3:40" s="8" customFormat="1" ht="15.75" customHeight="1" x14ac:dyDescent="0.3">
      <c r="C46" s="21" t="s">
        <v>30</v>
      </c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3" t="s">
        <v>31</v>
      </c>
      <c r="R46" s="22"/>
      <c r="S46" s="22"/>
      <c r="T46" s="22"/>
      <c r="U46" s="22"/>
      <c r="V46" s="22"/>
      <c r="W46" s="22"/>
      <c r="X46" s="22"/>
      <c r="Y46" s="24"/>
      <c r="AB46" s="21" t="s">
        <v>30</v>
      </c>
      <c r="AC46" s="22"/>
      <c r="AD46" s="22"/>
      <c r="AE46" s="22"/>
      <c r="AF46" s="22"/>
      <c r="AG46" s="22"/>
      <c r="AH46" s="22"/>
      <c r="AI46" s="22"/>
      <c r="AJ46" s="22"/>
      <c r="AK46" s="22"/>
      <c r="AL46" s="23" t="s">
        <v>31</v>
      </c>
      <c r="AM46" s="22"/>
      <c r="AN46" s="24"/>
    </row>
    <row r="47" spans="3:40" s="1" customFormat="1" ht="14.25" customHeight="1" x14ac:dyDescent="0.3"/>
    <row r="48" spans="3:40" s="8" customFormat="1" ht="15.75" customHeight="1" x14ac:dyDescent="0.3">
      <c r="C48" s="16" t="s">
        <v>32</v>
      </c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8"/>
      <c r="AB48" s="16" t="s">
        <v>33</v>
      </c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8"/>
    </row>
    <row r="49" spans="2:41" s="1" customFormat="1" ht="14.25" customHeight="1" x14ac:dyDescent="0.3">
      <c r="C49" s="19"/>
      <c r="Y49" s="20"/>
      <c r="AB49" s="19"/>
      <c r="AN49" s="20"/>
    </row>
    <row r="50" spans="2:41" s="1" customFormat="1" ht="14.25" customHeight="1" x14ac:dyDescent="0.3">
      <c r="C50" s="19"/>
      <c r="Y50" s="20"/>
      <c r="AB50" s="19"/>
      <c r="AN50" s="20"/>
    </row>
    <row r="51" spans="2:41" s="1" customFormat="1" ht="14.25" customHeight="1" x14ac:dyDescent="0.3">
      <c r="C51" s="19"/>
      <c r="Y51" s="20"/>
      <c r="AB51" s="19"/>
      <c r="AN51" s="20"/>
    </row>
    <row r="52" spans="2:41" s="1" customFormat="1" ht="14.25" customHeight="1" x14ac:dyDescent="0.3">
      <c r="C52" s="19"/>
      <c r="Y52" s="20"/>
      <c r="AB52" s="19"/>
      <c r="AN52" s="20"/>
    </row>
    <row r="53" spans="2:41" s="1" customFormat="1" ht="14.25" customHeight="1" x14ac:dyDescent="0.3">
      <c r="C53" s="19"/>
      <c r="Y53" s="20"/>
      <c r="AB53" s="19"/>
      <c r="AN53" s="20"/>
    </row>
    <row r="54" spans="2:41" s="1" customFormat="1" ht="14.25" customHeight="1" x14ac:dyDescent="0.3">
      <c r="C54" s="19"/>
      <c r="Y54" s="20"/>
      <c r="AB54" s="19"/>
      <c r="AN54" s="20"/>
    </row>
    <row r="55" spans="2:41" s="1" customFormat="1" ht="14.25" customHeight="1" x14ac:dyDescent="0.3">
      <c r="C55" s="19"/>
      <c r="Y55" s="20"/>
      <c r="AB55" s="19"/>
      <c r="AN55" s="20"/>
    </row>
    <row r="56" spans="2:41" s="1" customFormat="1" ht="14.25" customHeight="1" x14ac:dyDescent="0.3">
      <c r="C56" s="19"/>
      <c r="Y56" s="20"/>
      <c r="AB56" s="19"/>
      <c r="AN56" s="20"/>
    </row>
    <row r="57" spans="2:41" s="8" customFormat="1" ht="15.75" customHeight="1" x14ac:dyDescent="0.3">
      <c r="C57" s="21" t="s">
        <v>30</v>
      </c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3" t="s">
        <v>31</v>
      </c>
      <c r="R57" s="22"/>
      <c r="S57" s="22"/>
      <c r="T57" s="22"/>
      <c r="U57" s="22"/>
      <c r="V57" s="22"/>
      <c r="W57" s="22"/>
      <c r="X57" s="22"/>
      <c r="Y57" s="24"/>
      <c r="AB57" s="21" t="s">
        <v>30</v>
      </c>
      <c r="AC57" s="22"/>
      <c r="AD57" s="22"/>
      <c r="AE57" s="22"/>
      <c r="AF57" s="22"/>
      <c r="AG57" s="22"/>
      <c r="AH57" s="22"/>
      <c r="AI57" s="22"/>
      <c r="AJ57" s="22"/>
      <c r="AK57" s="22"/>
      <c r="AL57" s="23" t="s">
        <v>31</v>
      </c>
      <c r="AM57" s="22"/>
      <c r="AN57" s="24"/>
    </row>
    <row r="58" spans="2:41" s="8" customFormat="1" ht="7.5" customHeight="1" x14ac:dyDescent="0.3"/>
    <row r="59" spans="2:41" s="8" customFormat="1" ht="7.5" customHeight="1" x14ac:dyDescent="0.3"/>
    <row r="63" spans="2:41" s="8" customFormat="1" ht="7.5" customHeight="1" x14ac:dyDescent="0.3"/>
    <row r="64" spans="2:41" s="8" customFormat="1" ht="37.5" customHeight="1" x14ac:dyDescent="0.3">
      <c r="B64" s="56" t="s">
        <v>34</v>
      </c>
      <c r="C64" s="56"/>
      <c r="D64" s="56"/>
      <c r="E64" s="56"/>
      <c r="F64" s="56"/>
      <c r="G64" s="56"/>
      <c r="H64" s="56"/>
      <c r="I64" s="56"/>
      <c r="J64" s="56"/>
      <c r="K64" s="56"/>
      <c r="L64" s="56"/>
      <c r="M64" s="56"/>
      <c r="N64" s="56"/>
      <c r="O64" s="56"/>
      <c r="P64" s="56"/>
      <c r="Q64" s="56"/>
      <c r="R64" s="56"/>
      <c r="S64" s="56"/>
      <c r="T64" s="56"/>
      <c r="U64" s="56"/>
      <c r="V64" s="56"/>
      <c r="W64" s="56"/>
      <c r="X64" s="56"/>
      <c r="Y64" s="56"/>
      <c r="Z64" s="56"/>
      <c r="AA64" s="56"/>
      <c r="AB64" s="56"/>
      <c r="AC64" s="56"/>
      <c r="AD64" s="56"/>
      <c r="AE64" s="56"/>
      <c r="AF64" s="56"/>
      <c r="AG64" s="56"/>
      <c r="AH64" s="56"/>
      <c r="AI64" s="56"/>
      <c r="AJ64" s="56"/>
      <c r="AK64" s="56"/>
      <c r="AL64" s="56"/>
      <c r="AM64" s="56"/>
      <c r="AN64" s="56"/>
      <c r="AO64" s="56"/>
    </row>
    <row r="65" spans="2:41" s="8" customFormat="1" ht="7.5" customHeight="1" x14ac:dyDescent="0.3"/>
    <row r="66" spans="2:41" s="2" customFormat="1" ht="27" customHeight="1" x14ac:dyDescent="0.3">
      <c r="B66" s="2" t="s">
        <v>1</v>
      </c>
      <c r="K66" s="57" t="str">
        <f>J3</f>
        <v>Oprava povrchu komunikace na ul. Bažantnice vč. odvodnění v Karviné-Ráji</v>
      </c>
      <c r="L66" s="57"/>
      <c r="M66" s="57"/>
      <c r="N66" s="57"/>
      <c r="O66" s="57"/>
      <c r="P66" s="57"/>
      <c r="Q66" s="57"/>
      <c r="R66" s="57"/>
      <c r="S66" s="57"/>
      <c r="T66" s="57"/>
      <c r="U66" s="57"/>
      <c r="V66" s="57"/>
      <c r="W66" s="57"/>
      <c r="X66" s="57"/>
      <c r="Y66" s="57"/>
      <c r="Z66" s="57"/>
      <c r="AA66" s="57"/>
      <c r="AB66" s="57"/>
      <c r="AC66" s="57"/>
      <c r="AD66" s="57"/>
      <c r="AE66" s="57"/>
      <c r="AF66" s="57"/>
      <c r="AG66" s="57"/>
      <c r="AH66" s="57"/>
      <c r="AI66" s="57"/>
      <c r="AJ66" s="57"/>
      <c r="AK66" s="57"/>
      <c r="AL66" s="57"/>
      <c r="AM66" s="57"/>
      <c r="AN66" s="57"/>
    </row>
    <row r="67" spans="2:41" s="8" customFormat="1" ht="7.5" customHeight="1" x14ac:dyDescent="0.3"/>
    <row r="68" spans="2:41" s="8" customFormat="1" ht="15.75" customHeight="1" x14ac:dyDescent="0.3">
      <c r="B68" s="3" t="s">
        <v>2</v>
      </c>
      <c r="K68" s="4" t="s">
        <v>3</v>
      </c>
      <c r="AH68" s="3" t="s">
        <v>4</v>
      </c>
      <c r="AL68" s="55"/>
      <c r="AM68" s="55"/>
    </row>
    <row r="69" spans="2:41" s="8" customFormat="1" ht="7.5" customHeight="1" x14ac:dyDescent="0.3"/>
    <row r="70" spans="2:41" s="8" customFormat="1" ht="18.75" customHeight="1" x14ac:dyDescent="0.3">
      <c r="B70" s="3" t="s">
        <v>5</v>
      </c>
      <c r="K70" s="4" t="s">
        <v>8</v>
      </c>
      <c r="AH70" s="3" t="s">
        <v>12</v>
      </c>
      <c r="AL70" s="63" t="s">
        <v>13</v>
      </c>
      <c r="AM70" s="63"/>
      <c r="AN70" s="63"/>
      <c r="AO70" s="63"/>
    </row>
    <row r="71" spans="2:41" s="8" customFormat="1" ht="15.75" customHeight="1" x14ac:dyDescent="0.3">
      <c r="B71" s="3" t="s">
        <v>11</v>
      </c>
      <c r="K71" s="4"/>
      <c r="AH71" s="3" t="s">
        <v>14</v>
      </c>
      <c r="AL71" s="63" t="s">
        <v>61</v>
      </c>
      <c r="AM71" s="63"/>
      <c r="AN71" s="63"/>
      <c r="AO71" s="63"/>
    </row>
    <row r="72" spans="2:41" s="8" customFormat="1" ht="12" customHeight="1" x14ac:dyDescent="0.3"/>
    <row r="73" spans="2:41" s="8" customFormat="1" ht="30" customHeight="1" x14ac:dyDescent="0.3">
      <c r="B73" s="64" t="s">
        <v>35</v>
      </c>
      <c r="C73" s="64"/>
      <c r="D73" s="64"/>
      <c r="E73" s="64"/>
      <c r="F73" s="64"/>
      <c r="G73" s="14"/>
      <c r="H73" s="65" t="s">
        <v>36</v>
      </c>
      <c r="I73" s="65"/>
      <c r="J73" s="65"/>
      <c r="K73" s="65"/>
      <c r="L73" s="65"/>
      <c r="M73" s="65"/>
      <c r="N73" s="65"/>
      <c r="O73" s="65"/>
      <c r="P73" s="65"/>
      <c r="Q73" s="65"/>
      <c r="R73" s="65"/>
      <c r="S73" s="65"/>
      <c r="T73" s="65"/>
      <c r="U73" s="65"/>
      <c r="V73" s="65"/>
      <c r="W73" s="65"/>
      <c r="X73" s="65"/>
      <c r="Y73" s="65"/>
      <c r="Z73" s="65"/>
      <c r="AA73" s="65"/>
      <c r="AB73" s="65"/>
      <c r="AC73" s="65"/>
      <c r="AD73" s="65"/>
      <c r="AE73" s="65"/>
      <c r="AF73" s="65" t="s">
        <v>37</v>
      </c>
      <c r="AG73" s="65"/>
      <c r="AH73" s="65"/>
      <c r="AI73" s="65"/>
      <c r="AJ73" s="65"/>
      <c r="AK73" s="65"/>
      <c r="AL73" s="65"/>
      <c r="AM73" s="66" t="s">
        <v>38</v>
      </c>
      <c r="AN73" s="66"/>
      <c r="AO73" s="66"/>
    </row>
    <row r="74" spans="2:41" s="8" customFormat="1" ht="12" customHeight="1" x14ac:dyDescent="0.3"/>
    <row r="75" spans="2:41" s="2" customFormat="1" ht="33" customHeight="1" x14ac:dyDescent="0.3">
      <c r="B75" s="25" t="s">
        <v>39</v>
      </c>
      <c r="C75" s="25"/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25"/>
      <c r="Q75" s="25"/>
      <c r="R75" s="25"/>
      <c r="S75" s="25"/>
      <c r="T75" s="25"/>
      <c r="U75" s="25"/>
      <c r="V75" s="25"/>
      <c r="W75" s="25"/>
      <c r="X75" s="25"/>
      <c r="Y75" s="25"/>
      <c r="Z75" s="25"/>
      <c r="AA75" s="25"/>
      <c r="AB75" s="25"/>
      <c r="AC75" s="25"/>
      <c r="AD75" s="25"/>
      <c r="AE75" s="25"/>
      <c r="AF75" s="67">
        <f>AF76</f>
        <v>0</v>
      </c>
      <c r="AG75" s="67"/>
      <c r="AH75" s="67"/>
      <c r="AI75" s="67"/>
      <c r="AJ75" s="67"/>
      <c r="AK75" s="67"/>
      <c r="AL75" s="67"/>
      <c r="AM75" s="67">
        <f>AM76</f>
        <v>0</v>
      </c>
      <c r="AN75" s="67"/>
      <c r="AO75" s="67"/>
    </row>
    <row r="76" spans="2:41" s="27" customFormat="1" ht="37.35" customHeight="1" x14ac:dyDescent="0.3">
      <c r="B76" s="26"/>
      <c r="C76" s="69" t="s">
        <v>40</v>
      </c>
      <c r="D76" s="69"/>
      <c r="E76" s="69"/>
      <c r="F76" s="69"/>
      <c r="G76" s="69"/>
      <c r="H76" s="26"/>
      <c r="I76" s="69" t="str">
        <f>J3</f>
        <v>Oprava povrchu komunikace na ul. Bažantnice vč. odvodnění v Karviné-Ráji</v>
      </c>
      <c r="J76" s="69"/>
      <c r="K76" s="69"/>
      <c r="L76" s="69"/>
      <c r="M76" s="69"/>
      <c r="N76" s="69"/>
      <c r="O76" s="69"/>
      <c r="P76" s="69"/>
      <c r="Q76" s="69"/>
      <c r="R76" s="69"/>
      <c r="S76" s="69"/>
      <c r="T76" s="69"/>
      <c r="U76" s="69"/>
      <c r="V76" s="69"/>
      <c r="W76" s="69"/>
      <c r="X76" s="69"/>
      <c r="Y76" s="69"/>
      <c r="Z76" s="69"/>
      <c r="AA76" s="69"/>
      <c r="AB76" s="69"/>
      <c r="AC76" s="69"/>
      <c r="AD76" s="69"/>
      <c r="AE76" s="69"/>
      <c r="AF76" s="70">
        <f>Rozpočet!I13</f>
        <v>0</v>
      </c>
      <c r="AG76" s="70"/>
      <c r="AH76" s="70"/>
      <c r="AI76" s="70"/>
      <c r="AJ76" s="70"/>
      <c r="AK76" s="70"/>
      <c r="AL76" s="70"/>
      <c r="AM76" s="70">
        <f>ROUND(AF76*1.21,2)</f>
        <v>0</v>
      </c>
      <c r="AN76" s="70"/>
      <c r="AO76" s="70"/>
    </row>
    <row r="77" spans="2:41" s="8" customFormat="1" ht="30.75" customHeight="1" x14ac:dyDescent="0.3">
      <c r="B77" s="25" t="s">
        <v>41</v>
      </c>
      <c r="AF77" s="67">
        <v>0</v>
      </c>
      <c r="AG77" s="67"/>
      <c r="AH77" s="67"/>
      <c r="AI77" s="67"/>
      <c r="AJ77" s="67"/>
      <c r="AK77" s="67"/>
      <c r="AL77" s="67"/>
      <c r="AM77" s="67">
        <v>0</v>
      </c>
      <c r="AN77" s="67"/>
      <c r="AO77" s="67"/>
    </row>
    <row r="78" spans="2:41" s="8" customFormat="1" ht="12" customHeight="1" x14ac:dyDescent="0.3"/>
    <row r="79" spans="2:41" s="8" customFormat="1" ht="30.75" customHeight="1" x14ac:dyDescent="0.3">
      <c r="B79" s="28" t="s">
        <v>42</v>
      </c>
      <c r="C79" s="29"/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/>
      <c r="Z79" s="29"/>
      <c r="AA79" s="29"/>
      <c r="AB79" s="29"/>
      <c r="AC79" s="29"/>
      <c r="AD79" s="29"/>
      <c r="AE79" s="29"/>
      <c r="AF79" s="68">
        <f>AF75+AF77</f>
        <v>0</v>
      </c>
      <c r="AG79" s="68"/>
      <c r="AH79" s="68"/>
      <c r="AI79" s="68"/>
      <c r="AJ79" s="68"/>
      <c r="AK79" s="68"/>
      <c r="AL79" s="68"/>
      <c r="AM79" s="68">
        <f>AM75+AM77</f>
        <v>0</v>
      </c>
      <c r="AN79" s="68"/>
      <c r="AO79" s="68"/>
    </row>
    <row r="80" spans="2:41" s="8" customFormat="1" ht="7.5" customHeight="1" x14ac:dyDescent="0.3"/>
  </sheetData>
  <sheetProtection selectLockedCells="1" selectUnlockedCells="1"/>
  <mergeCells count="41">
    <mergeCell ref="AF79:AL79"/>
    <mergeCell ref="AM79:AO79"/>
    <mergeCell ref="C76:G76"/>
    <mergeCell ref="I76:AE76"/>
    <mergeCell ref="AF76:AL76"/>
    <mergeCell ref="AM76:AO76"/>
    <mergeCell ref="AF77:AL77"/>
    <mergeCell ref="AM77:AO77"/>
    <mergeCell ref="B73:F73"/>
    <mergeCell ref="H73:AE73"/>
    <mergeCell ref="AF73:AL73"/>
    <mergeCell ref="AM73:AO73"/>
    <mergeCell ref="AF75:AL75"/>
    <mergeCell ref="AM75:AO75"/>
    <mergeCell ref="W31:AA31"/>
    <mergeCell ref="AJ31:AN31"/>
    <mergeCell ref="K66:AN66"/>
    <mergeCell ref="AL70:AO70"/>
    <mergeCell ref="AL71:AO71"/>
    <mergeCell ref="AJ27:AN27"/>
    <mergeCell ref="K28:N28"/>
    <mergeCell ref="V28:AD28"/>
    <mergeCell ref="AJ28:AN28"/>
    <mergeCell ref="K29:N29"/>
    <mergeCell ref="V29:AD29"/>
    <mergeCell ref="AJ29:AN29"/>
    <mergeCell ref="AJ23:AN23"/>
    <mergeCell ref="AL68:AM68"/>
    <mergeCell ref="B1:AO1"/>
    <mergeCell ref="AM5:AN5"/>
    <mergeCell ref="AJ20:AN20"/>
    <mergeCell ref="AJ21:AN21"/>
    <mergeCell ref="K25:N25"/>
    <mergeCell ref="V25:AD25"/>
    <mergeCell ref="AJ25:AN25"/>
    <mergeCell ref="K26:N26"/>
    <mergeCell ref="V26:AD26"/>
    <mergeCell ref="AJ26:AN26"/>
    <mergeCell ref="B64:AO64"/>
    <mergeCell ref="K27:N27"/>
    <mergeCell ref="V27:AD27"/>
  </mergeCells>
  <pageMargins left="0.39370078740157483" right="0.39370078740157483" top="0.39370078740157483" bottom="0.39370078740157483" header="0.51181102362204722" footer="0.51181102362204722"/>
  <pageSetup paperSize="9" firstPageNumber="0" orientation="portrait" horizontalDpi="300" verticalDpi="300" r:id="rId1"/>
  <headerFooter alignWithMargins="0"/>
  <rowBreaks count="1" manualBreakCount="1">
    <brk id="6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77"/>
  <sheetViews>
    <sheetView showGridLines="0" showRowColHeaders="0" zoomScale="130" zoomScaleNormal="130" zoomScaleSheetLayoutView="130" workbookViewId="0">
      <selection activeCell="E3" sqref="E3:I3"/>
    </sheetView>
  </sheetViews>
  <sheetFormatPr defaultColWidth="15.33203125" defaultRowHeight="13.5" customHeight="1" x14ac:dyDescent="0.3"/>
  <cols>
    <col min="1" max="1" width="1.6640625" style="1" customWidth="1"/>
    <col min="2" max="2" width="4.1640625" style="1" customWidth="1"/>
    <col min="3" max="3" width="5.33203125" style="1" customWidth="1"/>
    <col min="4" max="4" width="13.83203125" style="1" customWidth="1"/>
    <col min="5" max="5" width="57.6640625" style="1" customWidth="1"/>
    <col min="6" max="6" width="5.1640625" style="1" customWidth="1"/>
    <col min="7" max="7" width="11.5" style="1" customWidth="1"/>
    <col min="8" max="8" width="12" style="1" customWidth="1"/>
    <col min="9" max="9" width="22" style="1" customWidth="1"/>
    <col min="10" max="10" width="1.6640625" style="1" customWidth="1"/>
    <col min="11" max="163" width="16" customWidth="1"/>
  </cols>
  <sheetData>
    <row r="1" spans="2:9" s="8" customFormat="1" ht="37.5" customHeight="1" x14ac:dyDescent="0.3">
      <c r="B1" s="56" t="s">
        <v>72</v>
      </c>
      <c r="C1" s="56"/>
      <c r="D1" s="56"/>
      <c r="E1" s="56"/>
      <c r="F1" s="56"/>
      <c r="G1" s="56"/>
      <c r="H1" s="56"/>
      <c r="I1" s="56"/>
    </row>
    <row r="2" spans="2:9" s="8" customFormat="1" ht="7.5" customHeight="1" x14ac:dyDescent="0.3"/>
    <row r="3" spans="2:9" s="8" customFormat="1" ht="18" x14ac:dyDescent="0.3">
      <c r="B3" s="2" t="s">
        <v>1</v>
      </c>
      <c r="E3" s="2" t="s">
        <v>106</v>
      </c>
      <c r="F3" s="2"/>
      <c r="G3" s="2"/>
      <c r="H3" s="2"/>
      <c r="I3" s="2"/>
    </row>
    <row r="4" spans="2:9" s="8" customFormat="1" ht="18" x14ac:dyDescent="0.3">
      <c r="B4" s="2" t="s">
        <v>43</v>
      </c>
      <c r="E4" s="2"/>
      <c r="F4" s="2"/>
      <c r="G4" s="2"/>
      <c r="H4" s="2"/>
      <c r="I4" s="2"/>
    </row>
    <row r="5" spans="2:9" s="8" customFormat="1" ht="7.5" customHeight="1" x14ac:dyDescent="0.3"/>
    <row r="6" spans="2:9" s="8" customFormat="1" ht="18.75" customHeight="1" x14ac:dyDescent="0.3">
      <c r="B6" s="3" t="s">
        <v>2</v>
      </c>
      <c r="E6" s="4" t="s">
        <v>3</v>
      </c>
      <c r="G6" s="3" t="s">
        <v>4</v>
      </c>
      <c r="I6" s="47"/>
    </row>
    <row r="7" spans="2:9" s="8" customFormat="1" ht="7.5" customHeight="1" x14ac:dyDescent="0.3"/>
    <row r="8" spans="2:9" s="8" customFormat="1" ht="15.75" customHeight="1" x14ac:dyDescent="0.3">
      <c r="B8" s="3" t="s">
        <v>5</v>
      </c>
      <c r="E8" s="4" t="s">
        <v>8</v>
      </c>
      <c r="G8" s="3" t="s">
        <v>12</v>
      </c>
      <c r="I8" s="4"/>
    </row>
    <row r="9" spans="2:9" s="8" customFormat="1" ht="15" customHeight="1" x14ac:dyDescent="0.3">
      <c r="B9" s="3" t="s">
        <v>11</v>
      </c>
      <c r="E9" s="4" t="s">
        <v>13</v>
      </c>
      <c r="G9" s="3" t="s">
        <v>14</v>
      </c>
      <c r="I9" s="4"/>
    </row>
    <row r="10" spans="2:9" s="8" customFormat="1" ht="11.25" customHeight="1" x14ac:dyDescent="0.3"/>
    <row r="11" spans="2:9" s="30" customFormat="1" ht="30" customHeight="1" x14ac:dyDescent="0.35">
      <c r="B11" s="48" t="s">
        <v>44</v>
      </c>
      <c r="C11" s="48" t="s">
        <v>45</v>
      </c>
      <c r="D11" s="48" t="s">
        <v>35</v>
      </c>
      <c r="E11" s="48" t="s">
        <v>46</v>
      </c>
      <c r="F11" s="48" t="s">
        <v>47</v>
      </c>
      <c r="G11" s="48" t="s">
        <v>48</v>
      </c>
      <c r="H11" s="48" t="s">
        <v>49</v>
      </c>
      <c r="I11" s="49" t="s">
        <v>60</v>
      </c>
    </row>
    <row r="12" spans="2:9" s="30" customFormat="1" ht="10.15" customHeight="1" x14ac:dyDescent="0.35">
      <c r="B12" s="50"/>
      <c r="C12" s="50"/>
      <c r="D12" s="50"/>
      <c r="E12" s="50"/>
      <c r="F12" s="50"/>
      <c r="G12" s="50"/>
      <c r="H12" s="50"/>
      <c r="I12" s="50"/>
    </row>
    <row r="13" spans="2:9" s="8" customFormat="1" ht="18.399999999999999" customHeight="1" x14ac:dyDescent="0.35">
      <c r="B13" s="51" t="s">
        <v>50</v>
      </c>
      <c r="C13" s="52"/>
      <c r="D13" s="52"/>
      <c r="E13" s="52"/>
      <c r="F13" s="52"/>
      <c r="G13" s="52"/>
      <c r="H13" s="52"/>
      <c r="I13" s="46">
        <f>SUM(I14:I36)</f>
        <v>0</v>
      </c>
    </row>
    <row r="14" spans="2:9" s="8" customFormat="1" x14ac:dyDescent="0.3">
      <c r="B14" s="31">
        <v>1</v>
      </c>
      <c r="C14" s="31" t="s">
        <v>51</v>
      </c>
      <c r="D14" s="32" t="s">
        <v>62</v>
      </c>
      <c r="E14" s="41" t="s">
        <v>52</v>
      </c>
      <c r="F14" s="33" t="s">
        <v>53</v>
      </c>
      <c r="G14" s="34">
        <v>2</v>
      </c>
      <c r="H14" s="44">
        <v>0</v>
      </c>
      <c r="I14" s="44">
        <f>ROUND(G14*H14,2)</f>
        <v>0</v>
      </c>
    </row>
    <row r="15" spans="2:9" s="8" customFormat="1" x14ac:dyDescent="0.3">
      <c r="B15" s="31">
        <v>2</v>
      </c>
      <c r="C15" s="31" t="s">
        <v>51</v>
      </c>
      <c r="D15" s="32" t="s">
        <v>63</v>
      </c>
      <c r="E15" s="41" t="s">
        <v>54</v>
      </c>
      <c r="F15" s="33" t="s">
        <v>53</v>
      </c>
      <c r="G15" s="34">
        <v>1</v>
      </c>
      <c r="H15" s="44">
        <v>0</v>
      </c>
      <c r="I15" s="44">
        <f t="shared" ref="I15:I30" si="0">ROUND(G15*H15,2)</f>
        <v>0</v>
      </c>
    </row>
    <row r="16" spans="2:9" s="8" customFormat="1" x14ac:dyDescent="0.3">
      <c r="B16" s="31">
        <v>3</v>
      </c>
      <c r="C16" s="31" t="s">
        <v>51</v>
      </c>
      <c r="D16" s="32" t="s">
        <v>64</v>
      </c>
      <c r="E16" s="41" t="s">
        <v>55</v>
      </c>
      <c r="F16" s="33" t="s">
        <v>53</v>
      </c>
      <c r="G16" s="34">
        <v>1</v>
      </c>
      <c r="H16" s="44">
        <v>0</v>
      </c>
      <c r="I16" s="44">
        <f t="shared" si="0"/>
        <v>0</v>
      </c>
    </row>
    <row r="17" spans="1:9" s="8" customFormat="1" x14ac:dyDescent="0.3">
      <c r="B17" s="31">
        <v>4</v>
      </c>
      <c r="C17" s="31" t="s">
        <v>51</v>
      </c>
      <c r="D17" s="32" t="s">
        <v>103</v>
      </c>
      <c r="E17" s="41" t="s">
        <v>101</v>
      </c>
      <c r="F17" s="33" t="s">
        <v>102</v>
      </c>
      <c r="G17" s="34">
        <v>1</v>
      </c>
      <c r="H17" s="44">
        <v>0</v>
      </c>
      <c r="I17" s="44">
        <f t="shared" si="0"/>
        <v>0</v>
      </c>
    </row>
    <row r="18" spans="1:9" s="8" customFormat="1" x14ac:dyDescent="0.3">
      <c r="A18" s="1"/>
      <c r="B18" s="31">
        <v>5</v>
      </c>
      <c r="C18" s="31" t="s">
        <v>51</v>
      </c>
      <c r="D18" s="35" t="s">
        <v>99</v>
      </c>
      <c r="E18" s="41" t="s">
        <v>100</v>
      </c>
      <c r="F18" s="33" t="s">
        <v>56</v>
      </c>
      <c r="G18" s="34">
        <v>3560</v>
      </c>
      <c r="H18" s="45">
        <v>0</v>
      </c>
      <c r="I18" s="44">
        <f t="shared" si="0"/>
        <v>0</v>
      </c>
    </row>
    <row r="19" spans="1:9" s="8" customFormat="1" x14ac:dyDescent="0.3">
      <c r="A19" s="1"/>
      <c r="B19" s="36">
        <v>6</v>
      </c>
      <c r="C19" s="36" t="s">
        <v>51</v>
      </c>
      <c r="D19" s="32" t="s">
        <v>69</v>
      </c>
      <c r="E19" s="41" t="s">
        <v>59</v>
      </c>
      <c r="F19" s="33" t="s">
        <v>58</v>
      </c>
      <c r="G19" s="34">
        <v>961</v>
      </c>
      <c r="H19" s="44">
        <v>0</v>
      </c>
      <c r="I19" s="44">
        <f t="shared" ref="I19:I22" si="1">ROUND(G19*H19,2)</f>
        <v>0</v>
      </c>
    </row>
    <row r="20" spans="1:9" s="8" customFormat="1" x14ac:dyDescent="0.3">
      <c r="A20" s="1"/>
      <c r="B20" s="36">
        <v>7</v>
      </c>
      <c r="C20" s="36" t="s">
        <v>51</v>
      </c>
      <c r="D20" s="32" t="s">
        <v>65</v>
      </c>
      <c r="E20" s="41" t="s">
        <v>66</v>
      </c>
      <c r="F20" s="33" t="s">
        <v>58</v>
      </c>
      <c r="G20" s="34">
        <v>961</v>
      </c>
      <c r="H20" s="44">
        <v>0</v>
      </c>
      <c r="I20" s="44">
        <f t="shared" si="1"/>
        <v>0</v>
      </c>
    </row>
    <row r="21" spans="1:9" s="8" customFormat="1" ht="27" x14ac:dyDescent="0.3">
      <c r="A21" s="1"/>
      <c r="B21" s="36">
        <v>8</v>
      </c>
      <c r="C21" s="36" t="s">
        <v>51</v>
      </c>
      <c r="D21" s="32" t="s">
        <v>67</v>
      </c>
      <c r="E21" s="41" t="s">
        <v>68</v>
      </c>
      <c r="F21" s="33" t="s">
        <v>58</v>
      </c>
      <c r="G21" s="34">
        <v>13454</v>
      </c>
      <c r="H21" s="44">
        <v>0</v>
      </c>
      <c r="I21" s="44">
        <f t="shared" si="1"/>
        <v>0</v>
      </c>
    </row>
    <row r="22" spans="1:9" s="8" customFormat="1" ht="27" x14ac:dyDescent="0.3">
      <c r="A22" s="1"/>
      <c r="B22" s="36">
        <v>9</v>
      </c>
      <c r="C22" s="36" t="s">
        <v>51</v>
      </c>
      <c r="D22" s="32" t="s">
        <v>92</v>
      </c>
      <c r="E22" s="41" t="s">
        <v>93</v>
      </c>
      <c r="F22" s="33" t="s">
        <v>58</v>
      </c>
      <c r="G22" s="34">
        <v>961</v>
      </c>
      <c r="H22" s="44">
        <v>0</v>
      </c>
      <c r="I22" s="44">
        <f t="shared" si="1"/>
        <v>0</v>
      </c>
    </row>
    <row r="23" spans="1:9" s="8" customFormat="1" ht="27" x14ac:dyDescent="0.3">
      <c r="B23" s="31">
        <v>10</v>
      </c>
      <c r="C23" s="31" t="s">
        <v>51</v>
      </c>
      <c r="D23" s="35" t="s">
        <v>73</v>
      </c>
      <c r="E23" s="43" t="s">
        <v>94</v>
      </c>
      <c r="F23" s="33" t="s">
        <v>74</v>
      </c>
      <c r="G23" s="34">
        <v>9</v>
      </c>
      <c r="H23" s="45">
        <v>0</v>
      </c>
      <c r="I23" s="44">
        <f t="shared" si="0"/>
        <v>0</v>
      </c>
    </row>
    <row r="24" spans="1:9" s="8" customFormat="1" x14ac:dyDescent="0.3">
      <c r="B24" s="31">
        <v>11</v>
      </c>
      <c r="C24" s="31" t="s">
        <v>51</v>
      </c>
      <c r="D24" s="32" t="s">
        <v>75</v>
      </c>
      <c r="E24" s="42" t="s">
        <v>76</v>
      </c>
      <c r="F24" s="33" t="s">
        <v>74</v>
      </c>
      <c r="G24" s="34">
        <v>8</v>
      </c>
      <c r="H24" s="45">
        <v>0</v>
      </c>
      <c r="I24" s="44">
        <f t="shared" si="0"/>
        <v>0</v>
      </c>
    </row>
    <row r="25" spans="1:9" s="8" customFormat="1" x14ac:dyDescent="0.3">
      <c r="B25" s="31">
        <v>12</v>
      </c>
      <c r="C25" s="31" t="s">
        <v>51</v>
      </c>
      <c r="D25" s="39" t="s">
        <v>77</v>
      </c>
      <c r="E25" s="43" t="s">
        <v>78</v>
      </c>
      <c r="F25" s="33" t="s">
        <v>56</v>
      </c>
      <c r="G25" s="34">
        <v>3560</v>
      </c>
      <c r="H25" s="44">
        <v>0</v>
      </c>
      <c r="I25" s="44">
        <f t="shared" si="0"/>
        <v>0</v>
      </c>
    </row>
    <row r="26" spans="1:9" s="8" customFormat="1" x14ac:dyDescent="0.3">
      <c r="B26" s="31">
        <v>13</v>
      </c>
      <c r="C26" s="31" t="s">
        <v>51</v>
      </c>
      <c r="D26" s="39" t="s">
        <v>79</v>
      </c>
      <c r="E26" s="43" t="s">
        <v>80</v>
      </c>
      <c r="F26" s="33" t="s">
        <v>56</v>
      </c>
      <c r="G26" s="34">
        <v>3560</v>
      </c>
      <c r="H26" s="40">
        <v>0</v>
      </c>
      <c r="I26" s="44">
        <f t="shared" si="0"/>
        <v>0</v>
      </c>
    </row>
    <row r="27" spans="1:9" s="8" customFormat="1" x14ac:dyDescent="0.3">
      <c r="B27" s="31">
        <v>14</v>
      </c>
      <c r="C27" s="31" t="s">
        <v>51</v>
      </c>
      <c r="D27" s="32" t="s">
        <v>81</v>
      </c>
      <c r="E27" s="42" t="s">
        <v>90</v>
      </c>
      <c r="F27" s="33" t="s">
        <v>56</v>
      </c>
      <c r="G27" s="34">
        <v>3560</v>
      </c>
      <c r="H27" s="44">
        <v>0</v>
      </c>
      <c r="I27" s="44">
        <f t="shared" si="0"/>
        <v>0</v>
      </c>
    </row>
    <row r="28" spans="1:9" s="8" customFormat="1" ht="27" x14ac:dyDescent="0.3">
      <c r="B28" s="36">
        <v>15</v>
      </c>
      <c r="C28" s="36" t="s">
        <v>51</v>
      </c>
      <c r="D28" s="35" t="s">
        <v>82</v>
      </c>
      <c r="E28" s="42" t="s">
        <v>91</v>
      </c>
      <c r="F28" s="37" t="s">
        <v>56</v>
      </c>
      <c r="G28" s="38">
        <v>3560</v>
      </c>
      <c r="H28" s="40">
        <v>0</v>
      </c>
      <c r="I28" s="44">
        <f t="shared" si="0"/>
        <v>0</v>
      </c>
    </row>
    <row r="29" spans="1:9" s="8" customFormat="1" ht="27" x14ac:dyDescent="0.3">
      <c r="B29" s="36">
        <v>16</v>
      </c>
      <c r="C29" s="36" t="s">
        <v>51</v>
      </c>
      <c r="D29" s="35" t="s">
        <v>95</v>
      </c>
      <c r="E29" s="42" t="s">
        <v>96</v>
      </c>
      <c r="F29" s="37" t="s">
        <v>74</v>
      </c>
      <c r="G29" s="38">
        <v>75</v>
      </c>
      <c r="H29" s="40">
        <v>0</v>
      </c>
      <c r="I29" s="44">
        <f t="shared" si="0"/>
        <v>0</v>
      </c>
    </row>
    <row r="30" spans="1:9" s="8" customFormat="1" ht="40.5" x14ac:dyDescent="0.3">
      <c r="B30" s="36">
        <v>17</v>
      </c>
      <c r="C30" s="36" t="s">
        <v>51</v>
      </c>
      <c r="D30" s="35" t="s">
        <v>97</v>
      </c>
      <c r="E30" s="42" t="s">
        <v>98</v>
      </c>
      <c r="F30" s="37" t="s">
        <v>74</v>
      </c>
      <c r="G30" s="38">
        <v>75</v>
      </c>
      <c r="H30" s="40">
        <v>0</v>
      </c>
      <c r="I30" s="44">
        <f t="shared" si="0"/>
        <v>0</v>
      </c>
    </row>
    <row r="31" spans="1:9" s="8" customFormat="1" x14ac:dyDescent="0.3">
      <c r="B31" s="36">
        <v>18</v>
      </c>
      <c r="C31" s="36" t="s">
        <v>51</v>
      </c>
      <c r="D31" s="35" t="s">
        <v>83</v>
      </c>
      <c r="E31" s="42" t="s">
        <v>105</v>
      </c>
      <c r="F31" s="37" t="s">
        <v>84</v>
      </c>
      <c r="G31" s="38">
        <v>2</v>
      </c>
      <c r="H31" s="40">
        <v>0</v>
      </c>
      <c r="I31" s="44">
        <f t="shared" ref="I31:I36" si="2">ROUND(G31*H31,2)</f>
        <v>0</v>
      </c>
    </row>
    <row r="32" spans="1:9" s="8" customFormat="1" x14ac:dyDescent="0.3">
      <c r="B32" s="36">
        <v>19</v>
      </c>
      <c r="C32" s="36" t="s">
        <v>51</v>
      </c>
      <c r="D32" s="35" t="s">
        <v>83</v>
      </c>
      <c r="E32" s="42" t="s">
        <v>85</v>
      </c>
      <c r="F32" s="37" t="s">
        <v>74</v>
      </c>
      <c r="G32" s="38">
        <v>24</v>
      </c>
      <c r="H32" s="40">
        <v>0</v>
      </c>
      <c r="I32" s="44">
        <f t="shared" si="2"/>
        <v>0</v>
      </c>
    </row>
    <row r="33" spans="1:9" s="8" customFormat="1" x14ac:dyDescent="0.3">
      <c r="B33" s="36">
        <v>20</v>
      </c>
      <c r="C33" s="36" t="s">
        <v>51</v>
      </c>
      <c r="D33" s="35" t="s">
        <v>86</v>
      </c>
      <c r="E33" s="42" t="s">
        <v>104</v>
      </c>
      <c r="F33" s="37" t="s">
        <v>57</v>
      </c>
      <c r="G33" s="38">
        <v>5</v>
      </c>
      <c r="H33" s="40">
        <v>0</v>
      </c>
      <c r="I33" s="44">
        <f t="shared" si="2"/>
        <v>0</v>
      </c>
    </row>
    <row r="34" spans="1:9" s="8" customFormat="1" x14ac:dyDescent="0.3">
      <c r="B34" s="36">
        <v>21</v>
      </c>
      <c r="C34" s="36" t="s">
        <v>51</v>
      </c>
      <c r="D34" s="35" t="s">
        <v>86</v>
      </c>
      <c r="E34" s="42" t="s">
        <v>87</v>
      </c>
      <c r="F34" s="37" t="s">
        <v>74</v>
      </c>
      <c r="G34" s="38">
        <v>24</v>
      </c>
      <c r="H34" s="40">
        <v>0</v>
      </c>
      <c r="I34" s="44">
        <f t="shared" si="2"/>
        <v>0</v>
      </c>
    </row>
    <row r="35" spans="1:9" s="8" customFormat="1" ht="27" x14ac:dyDescent="0.3">
      <c r="B35" s="36">
        <v>22</v>
      </c>
      <c r="C35" s="36" t="s">
        <v>51</v>
      </c>
      <c r="D35" s="32" t="s">
        <v>70</v>
      </c>
      <c r="E35" s="41" t="s">
        <v>71</v>
      </c>
      <c r="F35" s="33" t="s">
        <v>58</v>
      </c>
      <c r="G35" s="34">
        <v>1335</v>
      </c>
      <c r="H35" s="44">
        <v>0</v>
      </c>
      <c r="I35" s="44">
        <f t="shared" si="2"/>
        <v>0</v>
      </c>
    </row>
    <row r="36" spans="1:9" s="8" customFormat="1" ht="27" x14ac:dyDescent="0.3">
      <c r="B36" s="36">
        <v>23</v>
      </c>
      <c r="C36" s="36" t="s">
        <v>51</v>
      </c>
      <c r="D36" s="32" t="s">
        <v>88</v>
      </c>
      <c r="E36" s="41" t="s">
        <v>89</v>
      </c>
      <c r="F36" s="33" t="s">
        <v>58</v>
      </c>
      <c r="G36" s="34">
        <v>6675</v>
      </c>
      <c r="H36" s="44">
        <v>0</v>
      </c>
      <c r="I36" s="44">
        <f t="shared" si="2"/>
        <v>0</v>
      </c>
    </row>
    <row r="37" spans="1:9" s="8" customFormat="1" x14ac:dyDescent="0.3">
      <c r="A37" s="1"/>
      <c r="B37" s="1"/>
      <c r="C37" s="1"/>
      <c r="D37" s="1"/>
      <c r="E37" s="1"/>
      <c r="F37" s="1"/>
      <c r="G37" s="1"/>
      <c r="H37" s="1"/>
      <c r="I37" s="1"/>
    </row>
    <row r="38" spans="1:9" s="8" customFormat="1" x14ac:dyDescent="0.3">
      <c r="A38" s="1"/>
      <c r="B38" s="1"/>
      <c r="C38" s="1"/>
      <c r="D38" s="1"/>
      <c r="E38" s="1"/>
      <c r="F38" s="1"/>
      <c r="G38" s="1"/>
      <c r="H38" s="1"/>
      <c r="I38" s="1"/>
    </row>
    <row r="39" spans="1:9" s="8" customFormat="1" x14ac:dyDescent="0.3">
      <c r="A39" s="1"/>
      <c r="B39" s="1"/>
      <c r="C39" s="1"/>
      <c r="D39" s="1"/>
      <c r="E39" s="1"/>
      <c r="F39" s="1"/>
      <c r="G39" s="1"/>
      <c r="H39" s="1"/>
      <c r="I39" s="1"/>
    </row>
    <row r="40" spans="1:9" s="8" customFormat="1" x14ac:dyDescent="0.3">
      <c r="A40" s="1"/>
      <c r="B40" s="1"/>
      <c r="C40" s="1"/>
      <c r="D40" s="1"/>
      <c r="E40" s="1"/>
      <c r="F40" s="1"/>
      <c r="G40" s="1"/>
      <c r="H40" s="1"/>
      <c r="I40" s="1"/>
    </row>
    <row r="41" spans="1:9" s="8" customFormat="1" x14ac:dyDescent="0.3">
      <c r="A41" s="1"/>
      <c r="B41" s="1"/>
      <c r="C41" s="1"/>
      <c r="D41" s="1"/>
      <c r="E41" s="1"/>
      <c r="F41" s="1"/>
      <c r="G41" s="1"/>
      <c r="H41" s="1"/>
      <c r="I41" s="1"/>
    </row>
    <row r="42" spans="1:9" s="8" customFormat="1" x14ac:dyDescent="0.3">
      <c r="A42" s="1"/>
      <c r="B42" s="1"/>
      <c r="C42" s="1"/>
      <c r="D42" s="1"/>
      <c r="E42" s="1"/>
      <c r="F42" s="1"/>
      <c r="G42" s="1"/>
      <c r="H42" s="1"/>
      <c r="I42" s="1"/>
    </row>
    <row r="43" spans="1:9" s="8" customFormat="1" x14ac:dyDescent="0.3">
      <c r="A43" s="1"/>
      <c r="B43" s="1"/>
      <c r="C43" s="1"/>
      <c r="D43" s="1"/>
      <c r="E43" s="1"/>
      <c r="F43" s="1"/>
      <c r="G43" s="1"/>
      <c r="H43" s="1"/>
      <c r="I43" s="1"/>
    </row>
    <row r="44" spans="1:9" s="8" customFormat="1" x14ac:dyDescent="0.3">
      <c r="A44" s="1"/>
      <c r="B44" s="1"/>
      <c r="C44" s="1"/>
      <c r="D44" s="1"/>
      <c r="E44" s="1"/>
      <c r="F44" s="1"/>
      <c r="G44" s="1"/>
      <c r="H44" s="1"/>
      <c r="I44" s="1"/>
    </row>
    <row r="45" spans="1:9" s="8" customFormat="1" x14ac:dyDescent="0.3">
      <c r="A45" s="1"/>
      <c r="B45" s="1"/>
      <c r="C45" s="1"/>
      <c r="D45" s="1"/>
      <c r="E45" s="1"/>
      <c r="F45" s="1"/>
      <c r="G45" s="1"/>
      <c r="H45" s="1"/>
      <c r="I45" s="1"/>
    </row>
    <row r="46" spans="1:9" s="8" customFormat="1" x14ac:dyDescent="0.3">
      <c r="A46" s="1"/>
      <c r="B46" s="1"/>
      <c r="C46" s="1"/>
      <c r="D46" s="1"/>
      <c r="E46" s="1"/>
      <c r="F46" s="1"/>
      <c r="G46" s="1"/>
      <c r="H46" s="1"/>
      <c r="I46" s="1"/>
    </row>
    <row r="47" spans="1:9" s="8" customFormat="1" x14ac:dyDescent="0.3">
      <c r="A47" s="1"/>
      <c r="B47" s="1"/>
      <c r="C47" s="1"/>
      <c r="D47" s="1"/>
      <c r="E47" s="1"/>
      <c r="F47" s="1"/>
      <c r="G47" s="1"/>
      <c r="H47" s="1"/>
      <c r="I47" s="1"/>
    </row>
    <row r="48" spans="1:9" s="8" customFormat="1" x14ac:dyDescent="0.3">
      <c r="A48" s="1"/>
      <c r="B48" s="1"/>
      <c r="C48" s="1"/>
      <c r="D48" s="1"/>
      <c r="E48" s="1"/>
      <c r="F48" s="1"/>
      <c r="G48" s="1"/>
      <c r="H48" s="1"/>
      <c r="I48" s="1"/>
    </row>
    <row r="49" spans="1:10" s="8" customFormat="1" x14ac:dyDescent="0.3">
      <c r="A49" s="1"/>
      <c r="B49" s="1"/>
      <c r="C49" s="1"/>
      <c r="D49" s="1"/>
      <c r="E49" s="1"/>
      <c r="F49" s="1"/>
      <c r="G49" s="1"/>
      <c r="H49" s="1"/>
      <c r="I49" s="1"/>
    </row>
    <row r="50" spans="1:10" s="8" customFormat="1" x14ac:dyDescent="0.3">
      <c r="A50" s="1"/>
      <c r="B50" s="1"/>
      <c r="C50" s="1"/>
      <c r="D50" s="1"/>
      <c r="E50" s="1"/>
      <c r="F50" s="1"/>
      <c r="G50" s="1"/>
      <c r="H50" s="1"/>
      <c r="I50" s="1"/>
    </row>
    <row r="51" spans="1:10" s="8" customFormat="1" x14ac:dyDescent="0.3">
      <c r="A51" s="1"/>
      <c r="B51" s="1"/>
      <c r="C51" s="1"/>
      <c r="D51" s="1"/>
      <c r="E51" s="1"/>
      <c r="F51" s="1"/>
      <c r="G51" s="1"/>
      <c r="H51" s="1"/>
      <c r="I51" s="1"/>
    </row>
    <row r="52" spans="1:10" s="8" customFormat="1" x14ac:dyDescent="0.3">
      <c r="A52" s="1"/>
      <c r="B52" s="1"/>
      <c r="C52" s="1"/>
      <c r="D52" s="1"/>
      <c r="E52" s="1"/>
      <c r="F52" s="1"/>
      <c r="G52" s="1"/>
      <c r="H52" s="1"/>
      <c r="I52" s="1"/>
    </row>
    <row r="53" spans="1:10" s="8" customFormat="1" x14ac:dyDescent="0.3">
      <c r="A53" s="1"/>
      <c r="B53" s="1"/>
      <c r="C53" s="1"/>
      <c r="D53" s="1"/>
      <c r="E53" s="1"/>
      <c r="F53" s="1"/>
      <c r="G53" s="1"/>
      <c r="H53" s="1"/>
      <c r="I53" s="1"/>
    </row>
    <row r="54" spans="1:10" x14ac:dyDescent="0.3">
      <c r="J54" s="8"/>
    </row>
    <row r="55" spans="1:10" x14ac:dyDescent="0.3">
      <c r="J55" s="8"/>
    </row>
    <row r="56" spans="1:10" x14ac:dyDescent="0.3">
      <c r="J56" s="8"/>
    </row>
    <row r="57" spans="1:10" x14ac:dyDescent="0.3">
      <c r="J57" s="53"/>
    </row>
    <row r="58" spans="1:10" x14ac:dyDescent="0.3">
      <c r="J58" s="53"/>
    </row>
    <row r="59" spans="1:10" x14ac:dyDescent="0.3">
      <c r="J59" s="8"/>
    </row>
    <row r="60" spans="1:10" x14ac:dyDescent="0.3">
      <c r="J60" s="53"/>
    </row>
    <row r="61" spans="1:10" x14ac:dyDescent="0.3">
      <c r="J61" s="53"/>
    </row>
    <row r="62" spans="1:10" x14ac:dyDescent="0.3">
      <c r="J62" s="8"/>
    </row>
    <row r="63" spans="1:10" x14ac:dyDescent="0.3">
      <c r="J63" s="8"/>
    </row>
    <row r="64" spans="1:10" x14ac:dyDescent="0.3">
      <c r="J64" s="8"/>
    </row>
    <row r="65" spans="10:10" x14ac:dyDescent="0.3">
      <c r="J65" s="8"/>
    </row>
    <row r="66" spans="10:10" x14ac:dyDescent="0.3">
      <c r="J66" s="8"/>
    </row>
    <row r="67" spans="10:10" x14ac:dyDescent="0.3">
      <c r="J67" s="8"/>
    </row>
    <row r="68" spans="10:10" x14ac:dyDescent="0.3">
      <c r="J68" s="8"/>
    </row>
    <row r="69" spans="10:10" x14ac:dyDescent="0.3">
      <c r="J69" s="8"/>
    </row>
    <row r="70" spans="10:10" x14ac:dyDescent="0.3">
      <c r="J70" s="8"/>
    </row>
    <row r="71" spans="10:10" x14ac:dyDescent="0.3">
      <c r="J71" s="8"/>
    </row>
    <row r="72" spans="10:10" x14ac:dyDescent="0.3">
      <c r="J72" s="8"/>
    </row>
    <row r="73" spans="10:10" x14ac:dyDescent="0.3">
      <c r="J73" s="8"/>
    </row>
    <row r="74" spans="10:10" x14ac:dyDescent="0.3"/>
    <row r="75" spans="10:10" x14ac:dyDescent="0.3"/>
    <row r="76" spans="10:10" x14ac:dyDescent="0.3"/>
    <row r="77" spans="10:10" x14ac:dyDescent="0.3"/>
  </sheetData>
  <sheetProtection selectLockedCells="1" selectUnlockedCells="1"/>
  <mergeCells count="1">
    <mergeCell ref="B1:I1"/>
  </mergeCells>
  <phoneticPr fontId="0" type="noConversion"/>
  <pageMargins left="0.39370078740157483" right="0.39370078740157483" top="0.39370078740157483" bottom="0.39370078740157483" header="0.51181102362204722" footer="0.51181102362204722"/>
  <pageSetup paperSize="9" firstPageNumber="0" fitToWidth="0" fitToHeight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11</vt:i4>
      </vt:variant>
    </vt:vector>
  </HeadingPairs>
  <TitlesOfParts>
    <vt:vector size="13" baseType="lpstr">
      <vt:lpstr>Rekapitulace</vt:lpstr>
      <vt:lpstr>Rozpočet</vt:lpstr>
      <vt:lpstr>Rozpočet!_____Excel_BuiltIn_Print_Titles</vt:lpstr>
      <vt:lpstr>Rozpočet!____Excel_BuiltIn_Print_Titles</vt:lpstr>
      <vt:lpstr>Rozpočet!___Excel_BuiltIn_Print_Titles</vt:lpstr>
      <vt:lpstr>Rozpočet!__Excel_BuiltIn_Print_Titles</vt:lpstr>
      <vt:lpstr>Rozpočet!_Excel_BuiltIn_Print_Titles</vt:lpstr>
      <vt:lpstr>Rozpočet!Excel_BuiltIn_Print_Titles</vt:lpstr>
      <vt:lpstr>Rozpočet!Názvy_tisku</vt:lpstr>
      <vt:lpstr>Rekapitulace!Oblast_tisku</vt:lpstr>
      <vt:lpstr>Rozpočet!Oblast_tisku</vt:lpstr>
      <vt:lpstr>Rozpočet!Print_Area</vt:lpstr>
      <vt:lpstr>Rozpočet!Print_Titles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Lenka Jelenova</dc:creator>
  <cp:lastModifiedBy>Zabder Lumír</cp:lastModifiedBy>
  <cp:lastPrinted>2024-09-03T07:37:09Z</cp:lastPrinted>
  <dcterms:created xsi:type="dcterms:W3CDTF">2024-02-07T11:43:18Z</dcterms:created>
  <dcterms:modified xsi:type="dcterms:W3CDTF">2025-06-09T13:59:56Z</dcterms:modified>
</cp:coreProperties>
</file>