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BABE6CC5-5A78-4592-8F46-634CFC394DA9}"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I14" i="1" s="1"/>
  <c r="J14" i="1" s="1"/>
  <c r="H16" i="1"/>
  <c r="I16" i="1" s="1"/>
  <c r="J16" i="1" s="1"/>
  <c r="H15" i="1"/>
  <c r="I15" i="1" s="1"/>
  <c r="J15" i="1" s="1"/>
  <c r="H17" i="1"/>
  <c r="I17" i="1" s="1"/>
  <c r="J17" i="1" s="1"/>
  <c r="H18" i="1"/>
  <c r="I18" i="1" s="1"/>
  <c r="J18" i="1" s="1"/>
  <c r="I19" i="1" l="1"/>
  <c r="H19" i="1"/>
  <c r="J19" i="1" l="1"/>
</calcChain>
</file>

<file path=xl/sharedStrings.xml><?xml version="1.0" encoding="utf-8"?>
<sst xmlns="http://schemas.openxmlformats.org/spreadsheetml/2006/main" count="59" uniqueCount="54">
  <si>
    <t>Poř.</t>
  </si>
  <si>
    <t>Počet kusů</t>
  </si>
  <si>
    <t>Nabídková cena bez DPH</t>
  </si>
  <si>
    <t>DPH</t>
  </si>
  <si>
    <t>Nabídková cena s DPH</t>
  </si>
  <si>
    <t>Jednotková cena bez DPH</t>
  </si>
  <si>
    <t>Položka-typ</t>
  </si>
  <si>
    <t>Položka-popis</t>
  </si>
  <si>
    <t>Celkem</t>
  </si>
  <si>
    <t>Typ / výrobce</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</si>
  <si>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</si>
  <si>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</si>
  <si>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</si>
  <si>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</si>
  <si>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</si>
  <si>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</si>
  <si>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</si>
  <si>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</si>
  <si>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</si>
  <si>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</si>
  <si>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</si>
  <si>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</si>
  <si>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</si>
  <si>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</si>
  <si>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</si>
  <si>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</si>
  <si>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</si>
  <si>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</si>
  <si>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</si>
  <si>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</si>
  <si>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</si>
  <si>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</si>
  <si>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</si>
  <si>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</si>
  <si>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</si>
  <si>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</si>
  <si>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</si>
  <si>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</si>
  <si>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</si>
  <si>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</si>
  <si>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Dynamický nákupní systém pro ICT 2024-2028</t>
  </si>
  <si>
    <t>originál</t>
  </si>
  <si>
    <t>alternativa</t>
  </si>
  <si>
    <t xml:space="preserve">CE-278A </t>
  </si>
  <si>
    <t>toner - black pro HP LJ 1536mfp</t>
  </si>
  <si>
    <t>O-CRG-054BK</t>
  </si>
  <si>
    <t>toner - black pro Canon i-SENSYS MF645Cx</t>
  </si>
  <si>
    <t>O-CRG-054C</t>
  </si>
  <si>
    <t>toner - cyan. pro Canon i-SENSYS MF645Cx</t>
  </si>
  <si>
    <t>O-CRG-054Y</t>
  </si>
  <si>
    <t>toner - yellow. pro Canon i-SENSYS MF645Cx</t>
  </si>
  <si>
    <t>O-CRG-054M</t>
  </si>
  <si>
    <t>toner - magenta pro Canon i-SENSYS MF645Cx</t>
  </si>
  <si>
    <t>Nákup spotřebního materiálu 35/2025 MMK-tonery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</si>
</sst>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color rgb="FFC00000"/>
      <name val="Calibri"/>
      <family val="2"/>
      <charset val="238"/>
      <scheme val="minor"/>
    </font>
    <font>
      <sz val="10"/>
      <color theme="8" tint="-0.249977111117893"/>
      <name val="Calibri"/>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5" tint="0.59999389629810485"/>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44" fontId="16" fillId="3" borderId="0" xfId="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7" fillId="0" borderId="0" xfId="0" applyNumberFormat="1" applyFont="1" applyFill="1" applyBorder="1"/>
    <xf numFmtId="0" fontId="0" fillId="0" borderId="0" xfId="0" applyFont="1"/>
    <xf numFmtId="164" fontId="16" fillId="3" borderId="0" xfId="1" applyNumberFormat="1" applyFont="1" applyFill="1" applyBorder="1" applyAlignment="1">
      <alignment horizontal="center" vertical="center"/>
    </xf>
    <xf numFmtId="164" fontId="18" fillId="5" borderId="0" xfId="1" applyNumberFormat="1" applyFont="1" applyFill="1" applyBorder="1" applyAlignment="1">
      <alignment horizontal="center" vertical="center"/>
    </xf>
    <xf numFmtId="44" fontId="19" fillId="3" borderId="0" xfId="1" applyFont="1" applyFill="1" applyBorder="1" applyAlignment="1">
      <alignment vertical="top"/>
    </xf>
    <xf numFmtId="44" fontId="20" fillId="0" borderId="0" xfId="2" applyNumberFormat="1" applyFont="1" applyFill="1" applyBorder="1" applyAlignment="1">
      <alignment vertical="top"/>
    </xf>
    <xf numFmtId="44" fontId="20" fillId="0" borderId="0" xfId="0" applyNumberFormat="1" applyFont="1" applyFill="1" applyBorder="1" applyAlignment="1">
      <alignment vertical="top"/>
    </xf>
    <xf numFmtId="44" fontId="21" fillId="0" borderId="0" xfId="0" applyNumberFormat="1" applyFont="1" applyFill="1" applyBorder="1" applyAlignment="1">
      <alignment vertical="top"/>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 2" xfId="3" builtinId="35"/>
    <cellStyle name="40 % – Zvýraznění 6" xfId="2" builtinId="51"/>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theme="8" tint="-0.249977111117893"/>
        <name val="Calibri"/>
        <scheme val="minor"/>
      </font>
      <numFmt numFmtId="164" formatCode="0_ ;\-0\ "/>
      <fill>
        <patternFill patternType="solid">
          <fgColor indexed="64"/>
          <bgColor theme="5" tint="0.59999389629810485"/>
        </patternFill>
      </fill>
      <alignment horizontal="center" vertical="center"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19" totalsRowCount="1" headerRowDxfId="20" dataDxfId="19" totalsRowDxfId="18">
  <sortState xmlns:xlrd2="http://schemas.microsoft.com/office/spreadsheetml/2017/richdata2" ref="B6:J41">
    <sortCondition ref="C5:C41"/>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tableColumn id="5" xr3:uid="{00000000-0010-0000-0000-000005000000}" name="Jednotková cena bez DPH" dataDxfId="12" totalsRowDxfId="3" dataCellStyle="Měna"/>
    <tableColumn id="6" xr3:uid="{00000000-0010-0000-0000-000006000000}" name="Nabídková cena bez DPH" totalsRowFunction="sum" dataDxfId="11" totalsRowDxfId="2" dataCellStyle="40 % – Zvýraznění 6">
      <calculatedColumnFormula>F14*G14</calculatedColumnFormula>
    </tableColumn>
    <tableColumn id="7" xr3:uid="{00000000-0010-0000-0000-000007000000}" name="DPH" totalsRowFunction="sum" dataDxfId="10" totalsRowDxfId="1">
      <calculatedColumnFormula>H14*0.21</calculatedColumnFormula>
    </tableColumn>
    <tableColumn id="8" xr3:uid="{00000000-0010-0000-0000-000008000000}"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1"/>
  <sheetViews>
    <sheetView showGridLines="0" tabSelected="1" zoomScaleNormal="100" workbookViewId="0">
      <selection activeCell="H17" sqref="H17"/>
    </sheetView>
  </sheetViews>
  <sheetFormatPr defaultRowHeight="15" x14ac:dyDescent="0.25"/>
  <cols>
    <col min="1" max="1" width="2.42578125" customWidth="1"/>
    <col min="2" max="2" width="5.42578125" customWidth="1"/>
    <col min="3" max="3" width="14.140625" customWidth="1"/>
    <col min="4" max="4" width="50.42578125" bestFit="1"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59" t="s">
        <v>27</v>
      </c>
      <c r="C1" s="59"/>
      <c r="D1" s="10" t="s">
        <v>40</v>
      </c>
      <c r="E1" s="10"/>
      <c r="F1" s="10"/>
      <c r="G1" s="10"/>
      <c r="H1" s="10"/>
      <c r="I1" s="10"/>
      <c r="J1" s="10"/>
    </row>
    <row r="2" spans="2:11" x14ac:dyDescent="0.25">
      <c r="B2" s="47" t="s">
        <v>25</v>
      </c>
      <c r="C2" s="47"/>
      <c r="D2" s="58" t="s">
        <v>53</v>
      </c>
      <c r="E2" s="58"/>
      <c r="F2" s="58"/>
      <c r="G2" s="58"/>
      <c r="H2" s="58"/>
      <c r="I2" s="58"/>
      <c r="J2" s="58"/>
    </row>
    <row r="3" spans="2:11" ht="15.75" thickBot="1" x14ac:dyDescent="0.3">
      <c r="B3" s="7"/>
      <c r="C3" s="7"/>
      <c r="D3" s="8"/>
      <c r="E3" s="8"/>
      <c r="F3" s="8"/>
      <c r="G3" s="8"/>
      <c r="H3" s="8"/>
      <c r="I3" s="8"/>
      <c r="J3" s="8"/>
    </row>
    <row r="4" spans="2:11" x14ac:dyDescent="0.25">
      <c r="B4" s="62" t="s">
        <v>19</v>
      </c>
      <c r="C4" s="63"/>
      <c r="D4" s="24" t="s">
        <v>10</v>
      </c>
      <c r="E4" s="25" t="s">
        <v>14</v>
      </c>
      <c r="F4" s="60" t="s">
        <v>15</v>
      </c>
      <c r="G4" s="60"/>
      <c r="H4" s="25" t="s">
        <v>16</v>
      </c>
      <c r="I4" s="60" t="s">
        <v>17</v>
      </c>
      <c r="J4" s="61"/>
    </row>
    <row r="5" spans="2:11" x14ac:dyDescent="0.25">
      <c r="B5" s="46" t="s">
        <v>20</v>
      </c>
      <c r="C5" s="47"/>
      <c r="D5" s="52" t="s">
        <v>28</v>
      </c>
      <c r="E5" s="52"/>
      <c r="F5" s="52"/>
      <c r="G5" s="52"/>
      <c r="H5" s="52"/>
      <c r="I5" s="52"/>
      <c r="J5" s="53"/>
    </row>
    <row r="6" spans="2:11" x14ac:dyDescent="0.25">
      <c r="B6" s="46" t="s">
        <v>21</v>
      </c>
      <c r="C6" s="47"/>
      <c r="D6" s="52" t="s">
        <v>11</v>
      </c>
      <c r="E6" s="52"/>
      <c r="F6" s="52"/>
      <c r="G6" s="52"/>
      <c r="H6" s="52"/>
      <c r="I6" s="52"/>
      <c r="J6" s="53"/>
    </row>
    <row r="7" spans="2:11" x14ac:dyDescent="0.25">
      <c r="B7" s="46" t="s">
        <v>22</v>
      </c>
      <c r="C7" s="47"/>
      <c r="D7" s="9" t="s">
        <v>18</v>
      </c>
      <c r="E7" s="23" t="s">
        <v>26</v>
      </c>
      <c r="F7" s="52" t="s">
        <v>12</v>
      </c>
      <c r="G7" s="52"/>
      <c r="H7" s="52"/>
      <c r="I7" s="52"/>
      <c r="J7" s="53"/>
    </row>
    <row r="8" spans="2:11" ht="15.75" thickBot="1" x14ac:dyDescent="0.3">
      <c r="B8" s="48" t="s">
        <v>23</v>
      </c>
      <c r="C8" s="49"/>
      <c r="D8" s="67" t="s">
        <v>39</v>
      </c>
      <c r="E8" s="67"/>
      <c r="F8" s="67"/>
      <c r="G8" s="67"/>
      <c r="H8" s="67"/>
      <c r="I8" s="67"/>
      <c r="J8" s="68"/>
    </row>
    <row r="9" spans="2:11" ht="15.75" thickBot="1" x14ac:dyDescent="0.3">
      <c r="B9" s="54"/>
      <c r="C9" s="54"/>
      <c r="D9" s="55"/>
      <c r="E9" s="55"/>
      <c r="F9" s="55"/>
      <c r="G9" s="55"/>
      <c r="H9" s="55"/>
      <c r="I9" s="55"/>
      <c r="J9" s="55"/>
    </row>
    <row r="10" spans="2:11" ht="15.75" thickBot="1" x14ac:dyDescent="0.3">
      <c r="B10" s="56" t="s">
        <v>24</v>
      </c>
      <c r="C10" s="57"/>
      <c r="D10" s="26"/>
      <c r="E10" s="27" t="s">
        <v>14</v>
      </c>
      <c r="F10" s="50"/>
      <c r="G10" s="50"/>
      <c r="H10" s="27" t="s">
        <v>16</v>
      </c>
      <c r="I10" s="50"/>
      <c r="J10" s="51"/>
    </row>
    <row r="11" spans="2:11" x14ac:dyDescent="0.25">
      <c r="B11" s="69"/>
      <c r="C11" s="69"/>
      <c r="D11" s="69"/>
      <c r="E11" s="69"/>
      <c r="F11" s="69"/>
      <c r="G11" s="69"/>
      <c r="H11" s="69"/>
      <c r="I11" s="69"/>
      <c r="J11" s="69"/>
    </row>
    <row r="12" spans="2:11" x14ac:dyDescent="0.25">
      <c r="B12" s="66" t="s">
        <v>13</v>
      </c>
      <c r="C12" s="66"/>
      <c r="D12" s="66"/>
      <c r="E12" s="66"/>
      <c r="F12" s="66"/>
      <c r="G12" s="66"/>
      <c r="H12" s="66"/>
      <c r="I12" s="66"/>
      <c r="J12" s="66"/>
    </row>
    <row r="13" spans="2:11" s="2" customFormat="1" ht="26.25" x14ac:dyDescent="0.25">
      <c r="B13" s="4" t="s">
        <v>0</v>
      </c>
      <c r="C13" s="4" t="s">
        <v>6</v>
      </c>
      <c r="D13" s="4" t="s">
        <v>7</v>
      </c>
      <c r="E13" s="4" t="s">
        <v>9</v>
      </c>
      <c r="F13" s="5" t="s">
        <v>1</v>
      </c>
      <c r="G13" s="4" t="s">
        <v>5</v>
      </c>
      <c r="H13" s="4" t="s">
        <v>2</v>
      </c>
      <c r="I13" s="4" t="s">
        <v>3</v>
      </c>
      <c r="J13" s="4" t="s">
        <v>4</v>
      </c>
      <c r="K13" s="1"/>
    </row>
    <row r="14" spans="2:11" x14ac:dyDescent="0.25">
      <c r="B14" s="32">
        <v>1</v>
      </c>
      <c r="C14" t="s">
        <v>43</v>
      </c>
      <c r="D14" t="s">
        <v>44</v>
      </c>
      <c r="E14" s="31" t="s">
        <v>42</v>
      </c>
      <c r="F14" s="40">
        <v>6</v>
      </c>
      <c r="G14" s="33"/>
      <c r="H14" s="43">
        <f t="shared" ref="H14" si="0">F14*G14</f>
        <v>0</v>
      </c>
      <c r="I14" s="44">
        <f t="shared" ref="I14" si="1">H14*0.21</f>
        <v>0</v>
      </c>
      <c r="J14" s="45">
        <f t="shared" ref="J14" si="2">I14+H14</f>
        <v>0</v>
      </c>
    </row>
    <row r="15" spans="2:11" x14ac:dyDescent="0.25">
      <c r="B15" s="32">
        <v>2</v>
      </c>
      <c r="C15" s="39" t="s">
        <v>45</v>
      </c>
      <c r="D15" t="s">
        <v>46</v>
      </c>
      <c r="E15" s="31" t="s">
        <v>41</v>
      </c>
      <c r="F15" s="41">
        <v>5</v>
      </c>
      <c r="G15" s="42"/>
      <c r="H15" s="43">
        <f>F15*G15</f>
        <v>0</v>
      </c>
      <c r="I15" s="44">
        <f>H15*0.21</f>
        <v>0</v>
      </c>
      <c r="J15" s="45">
        <f>I15+H15</f>
        <v>0</v>
      </c>
    </row>
    <row r="16" spans="2:11" x14ac:dyDescent="0.25">
      <c r="B16" s="32">
        <v>3</v>
      </c>
      <c r="C16" s="39" t="s">
        <v>47</v>
      </c>
      <c r="D16" t="s">
        <v>48</v>
      </c>
      <c r="E16" s="31" t="s">
        <v>41</v>
      </c>
      <c r="F16" s="41">
        <v>5</v>
      </c>
      <c r="G16" s="42"/>
      <c r="H16" s="43">
        <f>F16*G16</f>
        <v>0</v>
      </c>
      <c r="I16" s="44">
        <f>H16*0.21</f>
        <v>0</v>
      </c>
      <c r="J16" s="45">
        <f>I16+H16</f>
        <v>0</v>
      </c>
    </row>
    <row r="17" spans="2:10" x14ac:dyDescent="0.25">
      <c r="B17" s="32">
        <v>4</v>
      </c>
      <c r="C17" s="39" t="s">
        <v>49</v>
      </c>
      <c r="D17" t="s">
        <v>50</v>
      </c>
      <c r="E17" s="31" t="s">
        <v>41</v>
      </c>
      <c r="F17" s="41">
        <v>5</v>
      </c>
      <c r="G17" s="42"/>
      <c r="H17" s="43">
        <f>F17*G17</f>
        <v>0</v>
      </c>
      <c r="I17" s="44">
        <f>H17*0.21</f>
        <v>0</v>
      </c>
      <c r="J17" s="45">
        <f>I17+H17</f>
        <v>0</v>
      </c>
    </row>
    <row r="18" spans="2:10" x14ac:dyDescent="0.25">
      <c r="B18" s="32">
        <v>5</v>
      </c>
      <c r="C18" s="39" t="s">
        <v>51</v>
      </c>
      <c r="D18" t="s">
        <v>52</v>
      </c>
      <c r="E18" s="31" t="s">
        <v>41</v>
      </c>
      <c r="F18" s="41">
        <v>5</v>
      </c>
      <c r="G18" s="42"/>
      <c r="H18" s="43">
        <f>F18*G18</f>
        <v>0</v>
      </c>
      <c r="I18" s="44">
        <f>H18*0.21</f>
        <v>0</v>
      </c>
      <c r="J18" s="45">
        <f>I18+H18</f>
        <v>0</v>
      </c>
    </row>
    <row r="19" spans="2:10" ht="18" customHeight="1" x14ac:dyDescent="0.25">
      <c r="B19" s="34" t="s">
        <v>8</v>
      </c>
      <c r="C19" s="35"/>
      <c r="D19" s="36"/>
      <c r="E19" s="35"/>
      <c r="F19" s="37"/>
      <c r="G19" s="15"/>
      <c r="H19" s="16">
        <f>SUBTOTAL(109,Tabulka1[Nabídková cena bez DPH])</f>
        <v>0</v>
      </c>
      <c r="I19" s="16">
        <f>SUBTOTAL(109,Tabulka1[DPH])</f>
        <v>0</v>
      </c>
      <c r="J19" s="38">
        <f>SUBTOTAL(109,Tabulka1[Nabídková cena s DPH])</f>
        <v>0</v>
      </c>
    </row>
    <row r="20" spans="2:10" ht="15.75" thickBot="1" x14ac:dyDescent="0.3">
      <c r="J20"/>
    </row>
    <row r="21" spans="2:10" x14ac:dyDescent="0.25">
      <c r="B21" s="73" t="s">
        <v>29</v>
      </c>
      <c r="C21" s="74"/>
      <c r="D21" s="74"/>
      <c r="E21" s="74"/>
      <c r="F21" s="74"/>
      <c r="G21" s="74"/>
      <c r="H21" s="74"/>
      <c r="I21" s="74"/>
      <c r="J21" s="75"/>
    </row>
    <row r="22" spans="2:10" x14ac:dyDescent="0.25">
      <c r="B22" s="17" t="s">
        <v>30</v>
      </c>
      <c r="C22" s="76" t="s">
        <v>31</v>
      </c>
      <c r="D22" s="76"/>
      <c r="E22" s="76"/>
      <c r="F22" s="76"/>
      <c r="G22" s="76"/>
      <c r="H22" s="76"/>
      <c r="I22" s="76"/>
      <c r="J22" s="77"/>
    </row>
    <row r="23" spans="2:10" x14ac:dyDescent="0.25">
      <c r="B23" s="18"/>
      <c r="C23" s="76" t="s">
        <v>32</v>
      </c>
      <c r="D23" s="76"/>
      <c r="E23" s="76"/>
      <c r="F23" s="76"/>
      <c r="G23" s="76"/>
      <c r="H23" s="76"/>
      <c r="I23" s="76"/>
      <c r="J23" s="77"/>
    </row>
    <row r="24" spans="2:10" x14ac:dyDescent="0.25">
      <c r="B24" s="81" t="s">
        <v>33</v>
      </c>
      <c r="C24" s="71"/>
      <c r="D24" s="28" t="s">
        <v>34</v>
      </c>
      <c r="E24" s="71" t="s">
        <v>35</v>
      </c>
      <c r="F24" s="71"/>
      <c r="G24" s="71" t="s">
        <v>36</v>
      </c>
      <c r="H24" s="71"/>
      <c r="I24" s="71"/>
      <c r="J24" s="29" t="s">
        <v>37</v>
      </c>
    </row>
    <row r="25" spans="2:10" x14ac:dyDescent="0.25">
      <c r="B25" s="82"/>
      <c r="C25" s="70"/>
      <c r="D25" s="19"/>
      <c r="E25" s="70"/>
      <c r="F25" s="70"/>
      <c r="G25" s="72"/>
      <c r="H25" s="72"/>
      <c r="I25" s="72"/>
      <c r="J25" s="20"/>
    </row>
    <row r="26" spans="2:10" ht="15.75" thickBot="1" x14ac:dyDescent="0.3">
      <c r="B26" s="78"/>
      <c r="C26" s="79"/>
      <c r="D26" s="21"/>
      <c r="E26" s="79"/>
      <c r="F26" s="79"/>
      <c r="G26" s="80"/>
      <c r="H26" s="80"/>
      <c r="I26" s="80"/>
      <c r="J26" s="22"/>
    </row>
    <row r="27" spans="2:10" x14ac:dyDescent="0.25">
      <c r="B27" s="13"/>
      <c r="C27" s="12"/>
      <c r="D27" s="6"/>
      <c r="E27" s="12"/>
      <c r="F27" s="14"/>
      <c r="G27" s="15"/>
      <c r="H27" s="16"/>
      <c r="I27" s="16"/>
    </row>
    <row r="28" spans="2:10" x14ac:dyDescent="0.25">
      <c r="B28" s="65" t="s">
        <v>38</v>
      </c>
      <c r="C28" s="65"/>
      <c r="D28" s="65"/>
      <c r="E28" s="3"/>
    </row>
    <row r="29" spans="2:10" x14ac:dyDescent="0.25">
      <c r="B29" s="64"/>
      <c r="C29" s="64"/>
      <c r="D29" s="64"/>
      <c r="E29" s="11"/>
    </row>
    <row r="30" spans="2:10" x14ac:dyDescent="0.25">
      <c r="B30" s="30"/>
      <c r="C30" s="30"/>
      <c r="D30" s="30"/>
      <c r="E30" s="11"/>
    </row>
    <row r="31" spans="2:10" x14ac:dyDescent="0.25">
      <c r="B31" s="30"/>
      <c r="C31" s="30"/>
      <c r="D31" s="30"/>
      <c r="E31" s="11"/>
    </row>
  </sheetData>
  <mergeCells count="35">
    <mergeCell ref="E26:F26"/>
    <mergeCell ref="G26:I26"/>
    <mergeCell ref="B24:C24"/>
    <mergeCell ref="B25:C25"/>
    <mergeCell ref="E24:F24"/>
    <mergeCell ref="B29:D29"/>
    <mergeCell ref="B28:D28"/>
    <mergeCell ref="B12:J12"/>
    <mergeCell ref="B5:C5"/>
    <mergeCell ref="D6:J6"/>
    <mergeCell ref="D8:J8"/>
    <mergeCell ref="D5:J5"/>
    <mergeCell ref="B11:J11"/>
    <mergeCell ref="B7:C7"/>
    <mergeCell ref="E25:F25"/>
    <mergeCell ref="G24:I24"/>
    <mergeCell ref="G25:I25"/>
    <mergeCell ref="B21:J21"/>
    <mergeCell ref="C22:J22"/>
    <mergeCell ref="C23:J23"/>
    <mergeCell ref="B26:C26"/>
    <mergeCell ref="B2:C2"/>
    <mergeCell ref="D2:J2"/>
    <mergeCell ref="B1:C1"/>
    <mergeCell ref="F4:G4"/>
    <mergeCell ref="I4:J4"/>
    <mergeCell ref="B4:C4"/>
    <mergeCell ref="B6:C6"/>
    <mergeCell ref="B8:C8"/>
    <mergeCell ref="I10:J10"/>
    <mergeCell ref="F7:J7"/>
    <mergeCell ref="B9:C9"/>
    <mergeCell ref="D9:J9"/>
    <mergeCell ref="B10:C10"/>
    <mergeCell ref="F10:G10"/>
  </mergeCells>
  <phoneticPr fontId="22"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2025-06-25T05:40:39Z</dcterms:modified>
</cp:coreProperties>
</file>