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helisova\Desktop\VZ - předloha 2025\"/>
    </mc:Choice>
  </mc:AlternateContent>
  <bookViews>
    <workbookView xWindow="0" yWindow="30" windowWidth="19410" windowHeight="9555"/>
  </bookViews>
  <sheets>
    <sheet name="Kritérium A" sheetId="1" r:id="rId1"/>
    <sheet name="Kritérium B" sheetId="10" r:id="rId2"/>
    <sheet name="Kritérium C" sheetId="11" r:id="rId3"/>
    <sheet name="Kritérium D" sheetId="12" r:id="rId4"/>
    <sheet name="Kritérium E" sheetId="13" r:id="rId5"/>
  </sheets>
  <calcPr calcId="162913"/>
</workbook>
</file>

<file path=xl/calcChain.xml><?xml version="1.0" encoding="utf-8"?>
<calcChain xmlns="http://schemas.openxmlformats.org/spreadsheetml/2006/main">
  <c r="G4" i="13" l="1"/>
  <c r="G5" i="13"/>
  <c r="G4" i="12" l="1"/>
  <c r="G6" i="12"/>
  <c r="G5" i="1"/>
  <c r="G16" i="11" l="1"/>
  <c r="G40" i="1"/>
  <c r="G41" i="1"/>
  <c r="G35" i="1"/>
  <c r="G34" i="1"/>
  <c r="G32" i="1"/>
  <c r="G36" i="1"/>
  <c r="G16" i="1"/>
  <c r="G15" i="1"/>
  <c r="G20" i="1"/>
  <c r="G39" i="1"/>
  <c r="G37" i="1"/>
  <c r="G29" i="1" l="1"/>
  <c r="G30" i="1"/>
  <c r="G31" i="1"/>
  <c r="G33" i="1"/>
  <c r="G38" i="1"/>
  <c r="G28" i="1"/>
  <c r="G23" i="1"/>
  <c r="G24" i="1"/>
  <c r="G25" i="1"/>
  <c r="G26" i="1"/>
  <c r="G22" i="1"/>
  <c r="G17" i="1"/>
  <c r="G18" i="1"/>
  <c r="G19" i="1"/>
  <c r="G6" i="1"/>
  <c r="G7" i="1"/>
  <c r="G8" i="1"/>
  <c r="G9" i="1"/>
  <c r="G10" i="1"/>
  <c r="G11" i="1"/>
  <c r="G12" i="1"/>
  <c r="G13" i="1"/>
  <c r="G4" i="1"/>
  <c r="G19" i="10"/>
  <c r="G20" i="10"/>
  <c r="G21" i="10"/>
  <c r="G22" i="10"/>
  <c r="G18" i="10"/>
  <c r="G15" i="10"/>
  <c r="G16" i="10"/>
  <c r="G14" i="10"/>
  <c r="G10" i="10"/>
  <c r="G11" i="10"/>
  <c r="G12" i="10"/>
  <c r="G9" i="10"/>
  <c r="G7" i="10"/>
  <c r="G5" i="10"/>
  <c r="G4" i="10"/>
  <c r="G17" i="11"/>
  <c r="G18" i="11"/>
  <c r="G15" i="11"/>
  <c r="G11" i="11"/>
  <c r="G12" i="11"/>
  <c r="G13" i="11"/>
  <c r="G10" i="11"/>
  <c r="G8" i="11"/>
  <c r="G5" i="11"/>
  <c r="G6" i="11"/>
  <c r="G4" i="11"/>
  <c r="G11" i="12"/>
  <c r="G9" i="12"/>
  <c r="G8" i="12"/>
  <c r="G5" i="12"/>
  <c r="G25" i="13"/>
  <c r="G24" i="13"/>
  <c r="G22" i="13"/>
  <c r="G21" i="13"/>
  <c r="G17" i="13"/>
  <c r="G18" i="13"/>
  <c r="G19" i="13"/>
  <c r="G15" i="13"/>
  <c r="G14" i="13"/>
  <c r="G7" i="13"/>
  <c r="G8" i="13"/>
  <c r="G9" i="13"/>
  <c r="G10" i="13"/>
  <c r="G11" i="13"/>
  <c r="G12" i="13"/>
  <c r="G12" i="12" l="1"/>
  <c r="G26" i="13"/>
  <c r="G42" i="1"/>
  <c r="G19" i="11"/>
  <c r="G23" i="10"/>
</calcChain>
</file>

<file path=xl/sharedStrings.xml><?xml version="1.0" encoding="utf-8"?>
<sst xmlns="http://schemas.openxmlformats.org/spreadsheetml/2006/main" count="232" uniqueCount="184">
  <si>
    <t>Ks</t>
  </si>
  <si>
    <t>Položka</t>
  </si>
  <si>
    <t>Cena/ks/den</t>
  </si>
  <si>
    <t>kabelový přechod 2 - drážka 1m</t>
  </si>
  <si>
    <t>kabelový přechod 4 - drážka 0,9</t>
  </si>
  <si>
    <t>Příslušenství</t>
  </si>
  <si>
    <t>Zvuková technika</t>
  </si>
  <si>
    <t>Světelná technika</t>
  </si>
  <si>
    <t>Zvukař</t>
  </si>
  <si>
    <t>Osvětlovač</t>
  </si>
  <si>
    <t>Podiový technik</t>
  </si>
  <si>
    <t>Pomocný technik</t>
  </si>
  <si>
    <t>Pódiová technika</t>
  </si>
  <si>
    <t>Nůžkový stan pro režii 6x3 m</t>
  </si>
  <si>
    <t>Nůžkový stan pro režii 4x3 m</t>
  </si>
  <si>
    <t>Projekce a LED</t>
  </si>
  <si>
    <t>Technická obsluha</t>
  </si>
  <si>
    <t>Nástrojový mikrofonní set</t>
  </si>
  <si>
    <t>Kondenzátorový mikrofonní set</t>
  </si>
  <si>
    <t>Bezdrátový mikrofon ručka</t>
  </si>
  <si>
    <t>Pódium a konstrukce</t>
  </si>
  <si>
    <t>Typ - značka</t>
  </si>
  <si>
    <t>Mixážní pult 64 in/32 out</t>
  </si>
  <si>
    <t>Zdvíhací motor 500 D8+</t>
  </si>
  <si>
    <t>Zdvíhací motor 1000 kg</t>
  </si>
  <si>
    <t>Zdvíhací motor 500 kg</t>
  </si>
  <si>
    <t>LED - RGBW hlava wash 555 W</t>
  </si>
  <si>
    <t>Efektová hlava spot eq 1200 W</t>
  </si>
  <si>
    <t>Osvětlovací pult 4096 DMX ch</t>
  </si>
  <si>
    <r>
      <t>Nivelace podia pro učinkující  za 1m</t>
    </r>
    <r>
      <rPr>
        <vertAlign val="superscript"/>
        <sz val="10"/>
        <color theme="1"/>
        <rFont val="Times New Roman"/>
        <family val="1"/>
        <charset val="238"/>
      </rPr>
      <t>2</t>
    </r>
  </si>
  <si>
    <t>Riser pojízdný praktik 2x3 m</t>
  </si>
  <si>
    <t>Podiová deska 2x1 m</t>
  </si>
  <si>
    <t>Zastřešené podium 12x10 m</t>
  </si>
  <si>
    <t>Zastřešené podium 10x8 m</t>
  </si>
  <si>
    <t>Zastřešené podium 15x10 m</t>
  </si>
  <si>
    <t>Monitorová režie,přípravna 6x5 m</t>
  </si>
  <si>
    <r>
      <t xml:space="preserve">Minimální technické požadavky </t>
    </r>
    <r>
      <rPr>
        <b/>
        <sz val="10"/>
        <color theme="1"/>
        <rFont val="Calibri"/>
        <family val="2"/>
        <charset val="238"/>
      </rPr>
      <t>≥</t>
    </r>
  </si>
  <si>
    <t>Výkonový rack 34 kW</t>
  </si>
  <si>
    <t xml:space="preserve">Rack pro vstupy AES, Dante, analog </t>
  </si>
  <si>
    <t>Subbasový reprobox 2x21" 4 kW</t>
  </si>
  <si>
    <t>Mixážní pult 48 in/16 out</t>
  </si>
  <si>
    <t>Efektová hlava beam 200 W</t>
  </si>
  <si>
    <t>TV světlo LED fresnell led eq 2kW</t>
  </si>
  <si>
    <t>QL 40 brána 12x5 m pro techniku</t>
  </si>
  <si>
    <t>Typ -značka</t>
  </si>
  <si>
    <t>Aktivní subbas 2000 W</t>
  </si>
  <si>
    <t>Bezdrátový mikrofon hlavový</t>
  </si>
  <si>
    <t>Stojan pro reproboxy</t>
  </si>
  <si>
    <t>Výrobník kouře atmosférický</t>
  </si>
  <si>
    <t>Výrobník kouře hazer</t>
  </si>
  <si>
    <t>Video střižna pro mix videa</t>
  </si>
  <si>
    <t>Nádrž min. 1000 L</t>
  </si>
  <si>
    <t xml:space="preserve"> Pódiové schody navíc do 170 cm</t>
  </si>
  <si>
    <r>
      <t>LED screen P6 outdoor m</t>
    </r>
    <r>
      <rPr>
        <vertAlign val="superscript"/>
        <sz val="10"/>
        <color theme="1"/>
        <rFont val="Times New Roman"/>
        <family val="1"/>
        <charset val="238"/>
      </rPr>
      <t>2</t>
    </r>
  </si>
  <si>
    <t>AL 30 /1m truss pro podvěsy</t>
  </si>
  <si>
    <t>AL 40 /1m truss pro podvěsy</t>
  </si>
  <si>
    <t>Plátno promítací 3x2 m</t>
  </si>
  <si>
    <t>Typ  - značka</t>
  </si>
  <si>
    <t>PA wingy - rozšíření pro PA 2x3 m</t>
  </si>
  <si>
    <t xml:space="preserve">Typ - značka </t>
  </si>
  <si>
    <t>Bezdrátový mikrofon digitální - ručka</t>
  </si>
  <si>
    <t>Bezdrátový odposlech IEM</t>
  </si>
  <si>
    <t>Sunstrip ef. světlo</t>
  </si>
  <si>
    <t>Sledovací reflektor 1200 W</t>
  </si>
  <si>
    <t>Stroboskop LED</t>
  </si>
  <si>
    <r>
      <t>CO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efekt</t>
    </r>
  </si>
  <si>
    <t>Pódiový efektový oheň</t>
  </si>
  <si>
    <t>Osvětlovací pult 2048 DMX</t>
  </si>
  <si>
    <t>AL - heavy 40 /1m truss pro podvěsy</t>
  </si>
  <si>
    <t>AL - heavy  52/1m truss pro podvěsy</t>
  </si>
  <si>
    <t>Zastřešená režie 6x4 m</t>
  </si>
  <si>
    <t>Doprava nákladní 12t /km</t>
  </si>
  <si>
    <t>Doprava nákladní nad 12 t/km</t>
  </si>
  <si>
    <t>Doprava nákladní 3,5 /km</t>
  </si>
  <si>
    <t>Plátno promítací 4x3 m</t>
  </si>
  <si>
    <t>Projektor 8000 ANSI, full HD</t>
  </si>
  <si>
    <t>komodity kategorie A</t>
  </si>
  <si>
    <t>komodity kategorie B</t>
  </si>
  <si>
    <t>komodity kategorie C</t>
  </si>
  <si>
    <t>komodity kategorie D</t>
  </si>
  <si>
    <t>komodity kategorie E</t>
  </si>
  <si>
    <t>Celkem v Kč bez DPH</t>
  </si>
  <si>
    <t>Položka celkem v Kč bez DPH</t>
  </si>
  <si>
    <t>Subbasový reprobox 19" min 139 dB Peak</t>
  </si>
  <si>
    <t>Lab Gruppen PLM rack</t>
  </si>
  <si>
    <t>Yamaha CL5</t>
  </si>
  <si>
    <t>JBL PRX612</t>
  </si>
  <si>
    <t>JBL SRX812</t>
  </si>
  <si>
    <t>LM 44 propojovací rack</t>
  </si>
  <si>
    <t>Audix SCX1</t>
  </si>
  <si>
    <t>Audix R42 bezdrátová ručka</t>
  </si>
  <si>
    <t>GrandMA 2 Light</t>
  </si>
  <si>
    <t>ClayPaky QWO 800 hlava spot</t>
  </si>
  <si>
    <t>JB LIGHT A8 hlava wash</t>
  </si>
  <si>
    <t>Litec zastřešení 10x8m</t>
  </si>
  <si>
    <t>TAF přípravna pro učinkující 6x5m</t>
  </si>
  <si>
    <t>Nivtec podiový systém</t>
  </si>
  <si>
    <t>Nivtec podiový systém 2x3m</t>
  </si>
  <si>
    <t>Nivtec pod.deska 2x1m</t>
  </si>
  <si>
    <t>Chainmaster D8+/500 kg</t>
  </si>
  <si>
    <t>Chainmaster 1000 kg zd.motor</t>
  </si>
  <si>
    <t>CM lodestar 500 kg zd.motor</t>
  </si>
  <si>
    <t>MV 221 sub box custom</t>
  </si>
  <si>
    <t>DPA 4099 V nastr.mikrofon</t>
  </si>
  <si>
    <t>Sharpy beam 200W</t>
  </si>
  <si>
    <t>Ovation 265</t>
  </si>
  <si>
    <t>Litec - brána pro zvuk a světla</t>
  </si>
  <si>
    <t>SunInvent nůžkový stan</t>
  </si>
  <si>
    <t>Personální obsluha</t>
  </si>
  <si>
    <t>JBL SRX 818</t>
  </si>
  <si>
    <t xml:space="preserve">Audix R42 </t>
  </si>
  <si>
    <t>KM repro stativ</t>
  </si>
  <si>
    <t>Unique 2 hazer</t>
  </si>
  <si>
    <t>SKB nádrž 1000l</t>
  </si>
  <si>
    <t xml:space="preserve">Nivtec podiové schody </t>
  </si>
  <si>
    <t>Litec QH30</t>
  </si>
  <si>
    <t>Litec QH40</t>
  </si>
  <si>
    <t xml:space="preserve">HDT SMD outdoor </t>
  </si>
  <si>
    <t>Nec 502 projector</t>
  </si>
  <si>
    <t>MDG atm</t>
  </si>
  <si>
    <t>Nec - v.střižna</t>
  </si>
  <si>
    <t>Litec QH 30 system</t>
  </si>
  <si>
    <t>Litec QH 40 system</t>
  </si>
  <si>
    <t>Sennheiser G3</t>
  </si>
  <si>
    <t>Eurolite Sun.MK2</t>
  </si>
  <si>
    <t>Eurolite 1200</t>
  </si>
  <si>
    <t>SGM X5</t>
  </si>
  <si>
    <t>Magic FX</t>
  </si>
  <si>
    <t>Magic stage flame</t>
  </si>
  <si>
    <t>MA  LIGHT 2 wing</t>
  </si>
  <si>
    <t>LITEC QL40</t>
  </si>
  <si>
    <t>LITEC QL52</t>
  </si>
  <si>
    <t>IVECO 12t</t>
  </si>
  <si>
    <t>SCANIA FH</t>
  </si>
  <si>
    <t>IVECO DAILY 3,5t</t>
  </si>
  <si>
    <t>ADAM HALL</t>
  </si>
  <si>
    <t>Pláto al. rám</t>
  </si>
  <si>
    <t>Nec PX 803</t>
  </si>
  <si>
    <t xml:space="preserve">Shure ULXD </t>
  </si>
  <si>
    <t>Vocálový bezdrátová ručka</t>
  </si>
  <si>
    <t>Adamson E219</t>
  </si>
  <si>
    <t>Claypaky Mini-B</t>
  </si>
  <si>
    <t>Mipro ACT 74</t>
  </si>
  <si>
    <t>Litec QH40zastřešení 12x10m</t>
  </si>
  <si>
    <t>Litec QH50zastřešení 12 -15x10m</t>
  </si>
  <si>
    <t>YamahaDM7</t>
  </si>
  <si>
    <t>D&amp;B M4</t>
  </si>
  <si>
    <t>Pódiový odposlech 15"</t>
  </si>
  <si>
    <t xml:space="preserve">Yamaha QL1 </t>
  </si>
  <si>
    <t>Mixážní pult 32 in/1ž out</t>
  </si>
  <si>
    <t xml:space="preserve">Audix OM </t>
  </si>
  <si>
    <t>Audix I</t>
  </si>
  <si>
    <t xml:space="preserve">LED - RGB hlava wash </t>
  </si>
  <si>
    <t>KM mikrofonní stativ</t>
  </si>
  <si>
    <t xml:space="preserve">Mikrofonní stojan </t>
  </si>
  <si>
    <t>Kabeláž, náplně, rozvaděče, dimry</t>
  </si>
  <si>
    <t xml:space="preserve">Branka pro LED </t>
  </si>
  <si>
    <t>Konstrukce pro zavěšení LED 6 x 4 m</t>
  </si>
  <si>
    <t>WMB PA Lift</t>
  </si>
  <si>
    <t xml:space="preserve">Zvedací lift pro světla a zvuk </t>
  </si>
  <si>
    <t>Chainmaster kontroler</t>
  </si>
  <si>
    <t>Ovládač pro motory</t>
  </si>
  <si>
    <t>Kabelová sada</t>
  </si>
  <si>
    <t>Přívodní a propojovací kabeláž</t>
  </si>
  <si>
    <t>Prolights IP blinder</t>
  </si>
  <si>
    <t>venkovní efektové světlo</t>
  </si>
  <si>
    <t>Prolights 330 IP Hybrid</t>
  </si>
  <si>
    <t>Efektová hlava spot venkovní</t>
  </si>
  <si>
    <t>Kameraman, střihač</t>
  </si>
  <si>
    <r>
      <t>LED screen P4 outdoor m</t>
    </r>
    <r>
      <rPr>
        <vertAlign val="superscript"/>
        <sz val="10"/>
        <color theme="1"/>
        <rFont val="Times New Roman"/>
        <family val="1"/>
        <charset val="238"/>
      </rPr>
      <t>2</t>
    </r>
  </si>
  <si>
    <t>BMZ Led bar</t>
  </si>
  <si>
    <t>venkovní led bar</t>
  </si>
  <si>
    <t>Projektor 10000 ANSI</t>
  </si>
  <si>
    <t>Adamson Energia</t>
  </si>
  <si>
    <t>Adamson S serie</t>
  </si>
  <si>
    <t>Line array 12-15" min 145 dBPeak</t>
  </si>
  <si>
    <t>Line array systém 7-10" min 139 dBPeak</t>
  </si>
  <si>
    <t>Claypaky Midi -B</t>
  </si>
  <si>
    <t>Hlava led wash</t>
  </si>
  <si>
    <t>Plátno al rám 2x3m</t>
  </si>
  <si>
    <t>Nástrojový mikrofon série 4099</t>
  </si>
  <si>
    <t>Aktivní odposlech 700 W</t>
  </si>
  <si>
    <t>Aktivní odposlech 2000 W</t>
  </si>
  <si>
    <t>Vocálový mikrofonnní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</si>
</sst>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164" formatCode="_-* #,##0.00\ &quot;€&quot;_-;\-* #,##0.00\ &quot;€&quot;_-;_-* &quot;-&quot;??\ &quot;€&quot;_-;_-@_-"/>
    <numFmt numFmtId="165" formatCode="#,##0\ [$€-410];\-#,##0\ [$€-410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vertAlign val="subscript"/>
      <sz val="10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5" fontId="3" fillId="0" borderId="1" xfId="1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/>
    </xf>
    <xf numFmtId="5" fontId="3" fillId="0" borderId="9" xfId="1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/>
    </xf>
    <xf numFmtId="5" fontId="3" fillId="0" borderId="3" xfId="1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 vertical="center"/>
    </xf>
    <xf numFmtId="165" fontId="4" fillId="2" borderId="12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5" fontId="3" fillId="0" borderId="19" xfId="1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0" fillId="0" borderId="0" xfId="0" applyBorder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5" fontId="3" fillId="0" borderId="7" xfId="1" applyNumberFormat="1" applyFont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5" fontId="3" fillId="0" borderId="4" xfId="1" applyNumberFormat="1" applyFont="1" applyBorder="1" applyAlignment="1">
      <alignment horizontal="right" vertical="center"/>
    </xf>
    <xf numFmtId="5" fontId="3" fillId="0" borderId="24" xfId="1" applyNumberFormat="1" applyFont="1" applyBorder="1" applyAlignment="1">
      <alignment horizontal="right" vertical="center"/>
    </xf>
    <xf numFmtId="5" fontId="3" fillId="2" borderId="12" xfId="1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5" fontId="3" fillId="2" borderId="11" xfId="1" applyNumberFormat="1" applyFont="1" applyFill="1" applyBorder="1" applyAlignment="1">
      <alignment horizontal="right" vertical="center"/>
    </xf>
    <xf numFmtId="0" fontId="5" fillId="2" borderId="22" xfId="0" applyFont="1" applyFill="1" applyBorder="1"/>
    <xf numFmtId="0" fontId="6" fillId="2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28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5" fillId="2" borderId="5" xfId="0" applyFont="1" applyFill="1" applyBorder="1"/>
    <xf numFmtId="49" fontId="3" fillId="2" borderId="25" xfId="0" applyNumberFormat="1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5" fontId="3" fillId="0" borderId="17" xfId="1" applyNumberFormat="1" applyFont="1" applyBorder="1" applyAlignment="1">
      <alignment horizontal="right" vertical="center"/>
    </xf>
    <xf numFmtId="5" fontId="3" fillId="0" borderId="27" xfId="1" applyNumberFormat="1" applyFont="1" applyBorder="1" applyAlignment="1">
      <alignment horizontal="right" vertical="center"/>
    </xf>
    <xf numFmtId="49" fontId="4" fillId="2" borderId="2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5" fontId="4" fillId="4" borderId="2" xfId="1" applyNumberFormat="1" applyFont="1" applyFill="1" applyBorder="1" applyAlignment="1">
      <alignment horizontal="right" vertical="center"/>
    </xf>
    <xf numFmtId="5" fontId="4" fillId="6" borderId="2" xfId="1" applyNumberFormat="1" applyFont="1" applyFill="1" applyBorder="1" applyAlignment="1">
      <alignment horizontal="right" vertical="center"/>
    </xf>
    <xf numFmtId="5" fontId="4" fillId="3" borderId="2" xfId="1" applyNumberFormat="1" applyFont="1" applyFill="1" applyBorder="1" applyAlignment="1">
      <alignment horizontal="right" vertical="center"/>
    </xf>
    <xf numFmtId="5" fontId="4" fillId="7" borderId="2" xfId="1" applyNumberFormat="1" applyFont="1" applyFill="1" applyBorder="1" applyAlignment="1">
      <alignment horizontal="right" vertical="center"/>
    </xf>
    <xf numFmtId="5" fontId="4" fillId="5" borderId="2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5" borderId="22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26" xfId="0" applyFont="1" applyFill="1" applyBorder="1" applyAlignment="1">
      <alignment horizontal="left"/>
    </xf>
    <xf numFmtId="0" fontId="10" fillId="5" borderId="2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0" fillId="0" borderId="5" xfId="0" applyBorder="1" applyAlignment="1"/>
    <xf numFmtId="0" fontId="0" fillId="0" borderId="26" xfId="0" applyBorder="1" applyAlignment="1"/>
    <xf numFmtId="0" fontId="5" fillId="2" borderId="5" xfId="0" applyFont="1" applyFill="1" applyBorder="1" applyAlignment="1"/>
    <xf numFmtId="49" fontId="4" fillId="2" borderId="26" xfId="0" applyNumberFormat="1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4" fillId="7" borderId="26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26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26" xfId="0" applyFont="1" applyFill="1" applyBorder="1" applyAlignment="1">
      <alignment horizontal="left"/>
    </xf>
    <xf numFmtId="0" fontId="10" fillId="6" borderId="2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0" fontId="2" fillId="0" borderId="5" xfId="0" applyFont="1" applyBorder="1" applyAlignment="1"/>
    <xf numFmtId="0" fontId="2" fillId="0" borderId="26" xfId="0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zoomScaleNormal="100" workbookViewId="0"/>
  </sheetViews>
  <sheetFormatPr defaultRowHeight="15" x14ac:dyDescent="0.25"/>
  <cols>
    <col min="1" max="1" width="2.7109375" customWidth="1"/>
    <col min="2" max="2" width="10.7109375" customWidth="1"/>
    <col min="3" max="4" width="35.7109375" customWidth="1"/>
    <col min="5" max="5" width="8.7109375" style="3" customWidth="1"/>
    <col min="6" max="6" width="12.7109375" style="4" customWidth="1"/>
    <col min="7" max="7" width="30.7109375" style="4" customWidth="1"/>
    <col min="8" max="8" width="5.5703125" customWidth="1"/>
  </cols>
  <sheetData>
    <row r="1" spans="2:7" ht="60" customHeight="1" thickBot="1" x14ac:dyDescent="0.3">
      <c r="B1" s="75" t="s">
        <v>76</v>
      </c>
      <c r="C1" s="76"/>
      <c r="D1" s="76"/>
      <c r="E1" s="76"/>
      <c r="F1" s="76"/>
      <c r="G1" s="77"/>
    </row>
    <row r="2" spans="2:7" s="1" customFormat="1" ht="15.75" thickBot="1" x14ac:dyDescent="0.3">
      <c r="B2" s="11" t="s">
        <v>1</v>
      </c>
      <c r="C2" s="36" t="s">
        <v>21</v>
      </c>
      <c r="D2" s="12" t="s">
        <v>36</v>
      </c>
      <c r="E2" s="12" t="s">
        <v>0</v>
      </c>
      <c r="F2" s="13" t="s">
        <v>2</v>
      </c>
      <c r="G2" s="14" t="s">
        <v>82</v>
      </c>
    </row>
    <row r="3" spans="2:7" s="1" customFormat="1" ht="15.75" thickBot="1" x14ac:dyDescent="0.3">
      <c r="B3" s="78" t="s">
        <v>6</v>
      </c>
      <c r="C3" s="79"/>
      <c r="D3" s="80"/>
      <c r="E3" s="80"/>
      <c r="F3" s="80"/>
      <c r="G3" s="81"/>
    </row>
    <row r="4" spans="2:7" x14ac:dyDescent="0.25">
      <c r="B4" s="40">
        <v>1</v>
      </c>
      <c r="C4" s="37" t="s">
        <v>173</v>
      </c>
      <c r="D4" s="9" t="s">
        <v>175</v>
      </c>
      <c r="E4" s="64">
        <v>1</v>
      </c>
      <c r="F4" s="10">
        <v>0</v>
      </c>
      <c r="G4" s="24">
        <f>E4*F4</f>
        <v>0</v>
      </c>
    </row>
    <row r="5" spans="2:7" x14ac:dyDescent="0.25">
      <c r="B5" s="40">
        <v>2</v>
      </c>
      <c r="C5" s="37" t="s">
        <v>174</v>
      </c>
      <c r="D5" s="9" t="s">
        <v>176</v>
      </c>
      <c r="E5" s="64">
        <v>1</v>
      </c>
      <c r="F5" s="10">
        <v>0</v>
      </c>
      <c r="G5" s="24">
        <f>E5*F5</f>
        <v>0</v>
      </c>
    </row>
    <row r="6" spans="2:7" x14ac:dyDescent="0.25">
      <c r="B6" s="40">
        <v>3</v>
      </c>
      <c r="C6" s="19" t="s">
        <v>140</v>
      </c>
      <c r="D6" s="5" t="s">
        <v>83</v>
      </c>
      <c r="E6" s="65">
        <v>1</v>
      </c>
      <c r="F6" s="6">
        <v>0</v>
      </c>
      <c r="G6" s="24">
        <f t="shared" ref="G6:G13" si="0">E6*F6</f>
        <v>0</v>
      </c>
    </row>
    <row r="7" spans="2:7" x14ac:dyDescent="0.25">
      <c r="B7" s="40">
        <v>4</v>
      </c>
      <c r="C7" s="19" t="s">
        <v>84</v>
      </c>
      <c r="D7" s="5" t="s">
        <v>37</v>
      </c>
      <c r="E7" s="65">
        <v>1</v>
      </c>
      <c r="F7" s="6">
        <v>0</v>
      </c>
      <c r="G7" s="24">
        <f t="shared" si="0"/>
        <v>0</v>
      </c>
    </row>
    <row r="8" spans="2:7" x14ac:dyDescent="0.25">
      <c r="B8" s="40">
        <v>5</v>
      </c>
      <c r="C8" s="19" t="s">
        <v>145</v>
      </c>
      <c r="D8" s="5" t="s">
        <v>22</v>
      </c>
      <c r="E8" s="65">
        <v>1</v>
      </c>
      <c r="F8" s="6">
        <v>0</v>
      </c>
      <c r="G8" s="24">
        <f t="shared" si="0"/>
        <v>0</v>
      </c>
    </row>
    <row r="9" spans="2:7" x14ac:dyDescent="0.25">
      <c r="B9" s="40">
        <v>6</v>
      </c>
      <c r="C9" s="19" t="s">
        <v>146</v>
      </c>
      <c r="D9" s="5" t="s">
        <v>147</v>
      </c>
      <c r="E9" s="65">
        <v>1</v>
      </c>
      <c r="F9" s="6">
        <v>0</v>
      </c>
      <c r="G9" s="24">
        <f t="shared" si="0"/>
        <v>0</v>
      </c>
    </row>
    <row r="10" spans="2:7" x14ac:dyDescent="0.25">
      <c r="B10" s="40">
        <v>7</v>
      </c>
      <c r="C10" s="19" t="s">
        <v>148</v>
      </c>
      <c r="D10" s="5" t="s">
        <v>149</v>
      </c>
      <c r="E10" s="65">
        <v>1</v>
      </c>
      <c r="F10" s="6">
        <v>0</v>
      </c>
      <c r="G10" s="24">
        <f t="shared" si="0"/>
        <v>0</v>
      </c>
    </row>
    <row r="11" spans="2:7" x14ac:dyDescent="0.25">
      <c r="B11" s="40">
        <v>8</v>
      </c>
      <c r="C11" s="19" t="s">
        <v>86</v>
      </c>
      <c r="D11" s="7" t="s">
        <v>181</v>
      </c>
      <c r="E11" s="66">
        <v>1</v>
      </c>
      <c r="F11" s="6">
        <v>0</v>
      </c>
      <c r="G11" s="24">
        <f t="shared" si="0"/>
        <v>0</v>
      </c>
    </row>
    <row r="12" spans="2:7" x14ac:dyDescent="0.25">
      <c r="B12" s="40">
        <v>9</v>
      </c>
      <c r="C12" s="19" t="s">
        <v>87</v>
      </c>
      <c r="D12" s="7" t="s">
        <v>182</v>
      </c>
      <c r="E12" s="65">
        <v>1</v>
      </c>
      <c r="F12" s="6">
        <v>0</v>
      </c>
      <c r="G12" s="24">
        <f t="shared" si="0"/>
        <v>0</v>
      </c>
    </row>
    <row r="13" spans="2:7" s="2" customFormat="1" ht="15.75" thickBot="1" x14ac:dyDescent="0.3">
      <c r="B13" s="40">
        <v>10</v>
      </c>
      <c r="C13" s="38" t="s">
        <v>88</v>
      </c>
      <c r="D13" s="25" t="s">
        <v>38</v>
      </c>
      <c r="E13" s="67">
        <v>1</v>
      </c>
      <c r="F13" s="27">
        <v>0</v>
      </c>
      <c r="G13" s="24">
        <f t="shared" si="0"/>
        <v>0</v>
      </c>
    </row>
    <row r="14" spans="2:7" ht="15.75" thickBot="1" x14ac:dyDescent="0.3">
      <c r="B14" s="78" t="s">
        <v>12</v>
      </c>
      <c r="C14" s="79"/>
      <c r="D14" s="82"/>
      <c r="E14" s="82"/>
      <c r="F14" s="82"/>
      <c r="G14" s="81"/>
    </row>
    <row r="15" spans="2:7" x14ac:dyDescent="0.25">
      <c r="B15" s="40">
        <v>11</v>
      </c>
      <c r="C15" s="37" t="s">
        <v>153</v>
      </c>
      <c r="D15" s="9" t="s">
        <v>154</v>
      </c>
      <c r="E15" s="64">
        <v>1</v>
      </c>
      <c r="F15" s="10">
        <v>0</v>
      </c>
      <c r="G15" s="24">
        <f>E15*F15</f>
        <v>0</v>
      </c>
    </row>
    <row r="16" spans="2:7" x14ac:dyDescent="0.25">
      <c r="B16" s="40">
        <v>12</v>
      </c>
      <c r="C16" s="37" t="s">
        <v>150</v>
      </c>
      <c r="D16" s="9" t="s">
        <v>183</v>
      </c>
      <c r="E16" s="64">
        <v>1</v>
      </c>
      <c r="F16" s="10">
        <v>0</v>
      </c>
      <c r="G16" s="24">
        <f>E16*F16</f>
        <v>0</v>
      </c>
    </row>
    <row r="17" spans="2:7" x14ac:dyDescent="0.25">
      <c r="B17" s="40">
        <v>13</v>
      </c>
      <c r="C17" s="19" t="s">
        <v>151</v>
      </c>
      <c r="D17" s="5" t="s">
        <v>17</v>
      </c>
      <c r="E17" s="65">
        <v>1</v>
      </c>
      <c r="F17" s="6">
        <v>0</v>
      </c>
      <c r="G17" s="24">
        <f t="shared" ref="G17:G20" si="1">E17*F17</f>
        <v>0</v>
      </c>
    </row>
    <row r="18" spans="2:7" x14ac:dyDescent="0.25">
      <c r="B18" s="40">
        <v>14</v>
      </c>
      <c r="C18" s="19" t="s">
        <v>89</v>
      </c>
      <c r="D18" s="5" t="s">
        <v>18</v>
      </c>
      <c r="E18" s="66">
        <v>1</v>
      </c>
      <c r="F18" s="6">
        <v>0</v>
      </c>
      <c r="G18" s="24">
        <f t="shared" si="1"/>
        <v>0</v>
      </c>
    </row>
    <row r="19" spans="2:7" x14ac:dyDescent="0.25">
      <c r="B19" s="40">
        <v>15</v>
      </c>
      <c r="C19" s="19" t="s">
        <v>90</v>
      </c>
      <c r="D19" s="7" t="s">
        <v>19</v>
      </c>
      <c r="E19" s="66">
        <v>1</v>
      </c>
      <c r="F19" s="6">
        <v>0</v>
      </c>
      <c r="G19" s="24">
        <f t="shared" si="1"/>
        <v>0</v>
      </c>
    </row>
    <row r="20" spans="2:7" ht="15.75" thickBot="1" x14ac:dyDescent="0.3">
      <c r="B20" s="40">
        <v>16</v>
      </c>
      <c r="C20" s="19" t="s">
        <v>138</v>
      </c>
      <c r="D20" s="5" t="s">
        <v>139</v>
      </c>
      <c r="E20" s="66">
        <v>1</v>
      </c>
      <c r="F20" s="6">
        <v>0</v>
      </c>
      <c r="G20" s="24">
        <f t="shared" si="1"/>
        <v>0</v>
      </c>
    </row>
    <row r="21" spans="2:7" s="2" customFormat="1" ht="15.75" thickBot="1" x14ac:dyDescent="0.3">
      <c r="B21" s="78" t="s">
        <v>7</v>
      </c>
      <c r="C21" s="79"/>
      <c r="D21" s="79"/>
      <c r="E21" s="79"/>
      <c r="F21" s="79"/>
      <c r="G21" s="83"/>
    </row>
    <row r="22" spans="2:7" s="2" customFormat="1" x14ac:dyDescent="0.25">
      <c r="B22" s="41">
        <v>17</v>
      </c>
      <c r="C22" s="39" t="s">
        <v>91</v>
      </c>
      <c r="D22" s="9" t="s">
        <v>28</v>
      </c>
      <c r="E22" s="15">
        <v>1</v>
      </c>
      <c r="F22" s="10">
        <v>0</v>
      </c>
      <c r="G22" s="24">
        <f>E22*F22</f>
        <v>0</v>
      </c>
    </row>
    <row r="23" spans="2:7" s="2" customFormat="1" x14ac:dyDescent="0.25">
      <c r="B23" s="41">
        <v>18</v>
      </c>
      <c r="C23" s="37" t="s">
        <v>92</v>
      </c>
      <c r="D23" s="9" t="s">
        <v>27</v>
      </c>
      <c r="E23" s="66">
        <v>1</v>
      </c>
      <c r="F23" s="6">
        <v>0</v>
      </c>
      <c r="G23" s="24">
        <f t="shared" ref="G23:G26" si="2">E23*F23</f>
        <v>0</v>
      </c>
    </row>
    <row r="24" spans="2:7" s="2" customFormat="1" x14ac:dyDescent="0.25">
      <c r="B24" s="41">
        <v>19</v>
      </c>
      <c r="C24" s="19" t="s">
        <v>141</v>
      </c>
      <c r="D24" s="5" t="s">
        <v>152</v>
      </c>
      <c r="E24" s="66">
        <v>1</v>
      </c>
      <c r="F24" s="6">
        <v>0</v>
      </c>
      <c r="G24" s="24">
        <f t="shared" si="2"/>
        <v>0</v>
      </c>
    </row>
    <row r="25" spans="2:7" s="2" customFormat="1" x14ac:dyDescent="0.25">
      <c r="B25" s="41">
        <v>20</v>
      </c>
      <c r="C25" s="38" t="s">
        <v>5</v>
      </c>
      <c r="D25" s="5" t="s">
        <v>155</v>
      </c>
      <c r="E25" s="68">
        <v>1</v>
      </c>
      <c r="F25" s="27">
        <v>0</v>
      </c>
      <c r="G25" s="24">
        <f t="shared" si="2"/>
        <v>0</v>
      </c>
    </row>
    <row r="26" spans="2:7" s="2" customFormat="1" ht="15.75" thickBot="1" x14ac:dyDescent="0.3">
      <c r="B26" s="41">
        <v>21</v>
      </c>
      <c r="C26" s="38" t="s">
        <v>93</v>
      </c>
      <c r="D26" s="26" t="s">
        <v>26</v>
      </c>
      <c r="E26" s="68">
        <v>1</v>
      </c>
      <c r="F26" s="27">
        <v>0</v>
      </c>
      <c r="G26" s="24">
        <f t="shared" si="2"/>
        <v>0</v>
      </c>
    </row>
    <row r="27" spans="2:7" s="2" customFormat="1" ht="15.75" thickBot="1" x14ac:dyDescent="0.3">
      <c r="B27" s="78" t="s">
        <v>20</v>
      </c>
      <c r="C27" s="79"/>
      <c r="D27" s="80"/>
      <c r="E27" s="80"/>
      <c r="F27" s="80"/>
      <c r="G27" s="81"/>
    </row>
    <row r="28" spans="2:7" s="2" customFormat="1" x14ac:dyDescent="0.25">
      <c r="B28" s="40">
        <v>22</v>
      </c>
      <c r="C28" s="37" t="s">
        <v>94</v>
      </c>
      <c r="D28" s="9" t="s">
        <v>33</v>
      </c>
      <c r="E28" s="15">
        <v>1</v>
      </c>
      <c r="F28" s="10">
        <v>0</v>
      </c>
      <c r="G28" s="28">
        <f>E28*F28</f>
        <v>0</v>
      </c>
    </row>
    <row r="29" spans="2:7" s="2" customFormat="1" x14ac:dyDescent="0.25">
      <c r="B29" s="40">
        <v>23</v>
      </c>
      <c r="C29" s="19" t="s">
        <v>143</v>
      </c>
      <c r="D29" s="5" t="s">
        <v>32</v>
      </c>
      <c r="E29" s="66">
        <v>1</v>
      </c>
      <c r="F29" s="6">
        <v>0</v>
      </c>
      <c r="G29" s="28">
        <f t="shared" ref="G29:G39" si="3">E29*F29</f>
        <v>0</v>
      </c>
    </row>
    <row r="30" spans="2:7" s="2" customFormat="1" x14ac:dyDescent="0.25">
      <c r="B30" s="40">
        <v>24</v>
      </c>
      <c r="C30" s="19" t="s">
        <v>144</v>
      </c>
      <c r="D30" s="5" t="s">
        <v>34</v>
      </c>
      <c r="E30" s="66">
        <v>1</v>
      </c>
      <c r="F30" s="6">
        <v>0</v>
      </c>
      <c r="G30" s="28">
        <f t="shared" si="3"/>
        <v>0</v>
      </c>
    </row>
    <row r="31" spans="2:7" s="2" customFormat="1" x14ac:dyDescent="0.25">
      <c r="B31" s="40">
        <v>25</v>
      </c>
      <c r="C31" s="19" t="s">
        <v>95</v>
      </c>
      <c r="D31" s="5" t="s">
        <v>35</v>
      </c>
      <c r="E31" s="66">
        <v>1</v>
      </c>
      <c r="F31" s="6">
        <v>0</v>
      </c>
      <c r="G31" s="28">
        <f t="shared" si="3"/>
        <v>0</v>
      </c>
    </row>
    <row r="32" spans="2:7" s="2" customFormat="1" ht="16.5" x14ac:dyDescent="0.25">
      <c r="B32" s="40">
        <v>26</v>
      </c>
      <c r="C32" s="19" t="s">
        <v>96</v>
      </c>
      <c r="D32" s="5" t="s">
        <v>29</v>
      </c>
      <c r="E32" s="66">
        <v>1</v>
      </c>
      <c r="F32" s="6">
        <v>0</v>
      </c>
      <c r="G32" s="28">
        <f t="shared" si="3"/>
        <v>0</v>
      </c>
    </row>
    <row r="33" spans="2:7" s="2" customFormat="1" x14ac:dyDescent="0.25">
      <c r="B33" s="40">
        <v>27</v>
      </c>
      <c r="C33" s="19" t="s">
        <v>97</v>
      </c>
      <c r="D33" s="5" t="s">
        <v>30</v>
      </c>
      <c r="E33" s="66">
        <v>1</v>
      </c>
      <c r="F33" s="6">
        <v>0</v>
      </c>
      <c r="G33" s="28">
        <f t="shared" si="3"/>
        <v>0</v>
      </c>
    </row>
    <row r="34" spans="2:7" s="2" customFormat="1" x14ac:dyDescent="0.25">
      <c r="B34" s="40">
        <v>28</v>
      </c>
      <c r="C34" s="19" t="s">
        <v>98</v>
      </c>
      <c r="D34" s="5" t="s">
        <v>31</v>
      </c>
      <c r="E34" s="66">
        <v>1</v>
      </c>
      <c r="F34" s="6">
        <v>0</v>
      </c>
      <c r="G34" s="28">
        <f t="shared" si="3"/>
        <v>0</v>
      </c>
    </row>
    <row r="35" spans="2:7" s="2" customFormat="1" x14ac:dyDescent="0.25">
      <c r="B35" s="40">
        <v>29</v>
      </c>
      <c r="C35" s="19" t="s">
        <v>158</v>
      </c>
      <c r="D35" s="5" t="s">
        <v>159</v>
      </c>
      <c r="E35" s="66">
        <v>1</v>
      </c>
      <c r="F35" s="6">
        <v>0</v>
      </c>
      <c r="G35" s="28">
        <f t="shared" si="3"/>
        <v>0</v>
      </c>
    </row>
    <row r="36" spans="2:7" s="2" customFormat="1" x14ac:dyDescent="0.25">
      <c r="B36" s="40">
        <v>30</v>
      </c>
      <c r="C36" s="19" t="s">
        <v>156</v>
      </c>
      <c r="D36" s="5" t="s">
        <v>157</v>
      </c>
      <c r="E36" s="66">
        <v>1</v>
      </c>
      <c r="F36" s="6">
        <v>0</v>
      </c>
      <c r="G36" s="28">
        <f t="shared" si="3"/>
        <v>0</v>
      </c>
    </row>
    <row r="37" spans="2:7" s="2" customFormat="1" x14ac:dyDescent="0.25">
      <c r="B37" s="40">
        <v>31</v>
      </c>
      <c r="C37" s="19" t="s">
        <v>99</v>
      </c>
      <c r="D37" s="5" t="s">
        <v>23</v>
      </c>
      <c r="E37" s="66">
        <v>1</v>
      </c>
      <c r="F37" s="6">
        <v>0</v>
      </c>
      <c r="G37" s="28">
        <f t="shared" si="3"/>
        <v>0</v>
      </c>
    </row>
    <row r="38" spans="2:7" s="2" customFormat="1" x14ac:dyDescent="0.25">
      <c r="B38" s="40">
        <v>32</v>
      </c>
      <c r="C38" s="19" t="s">
        <v>100</v>
      </c>
      <c r="D38" s="7" t="s">
        <v>24</v>
      </c>
      <c r="E38" s="66">
        <v>1</v>
      </c>
      <c r="F38" s="6">
        <v>0</v>
      </c>
      <c r="G38" s="28">
        <f t="shared" si="3"/>
        <v>0</v>
      </c>
    </row>
    <row r="39" spans="2:7" s="2" customFormat="1" x14ac:dyDescent="0.25">
      <c r="B39" s="40">
        <v>33</v>
      </c>
      <c r="C39" s="19" t="s">
        <v>101</v>
      </c>
      <c r="D39" s="5" t="s">
        <v>25</v>
      </c>
      <c r="E39" s="66">
        <v>1</v>
      </c>
      <c r="F39" s="6">
        <v>0</v>
      </c>
      <c r="G39" s="28">
        <f t="shared" si="3"/>
        <v>0</v>
      </c>
    </row>
    <row r="40" spans="2:7" s="2" customFormat="1" x14ac:dyDescent="0.25">
      <c r="B40" s="41">
        <v>34</v>
      </c>
      <c r="C40" s="39" t="s">
        <v>160</v>
      </c>
      <c r="D40" s="30" t="s">
        <v>161</v>
      </c>
      <c r="E40" s="15">
        <v>1</v>
      </c>
      <c r="F40" s="10">
        <v>0</v>
      </c>
      <c r="G40" s="24">
        <f>E40*F40</f>
        <v>0</v>
      </c>
    </row>
    <row r="41" spans="2:7" s="2" customFormat="1" ht="15.75" thickBot="1" x14ac:dyDescent="0.3">
      <c r="B41" s="42">
        <v>35</v>
      </c>
      <c r="C41" s="19" t="s">
        <v>162</v>
      </c>
      <c r="D41" s="5" t="s">
        <v>163</v>
      </c>
      <c r="E41" s="66">
        <v>1</v>
      </c>
      <c r="F41" s="6">
        <v>0</v>
      </c>
      <c r="G41" s="24">
        <f>E41*F41</f>
        <v>0</v>
      </c>
    </row>
    <row r="42" spans="2:7" ht="15.75" thickBot="1" x14ac:dyDescent="0.3">
      <c r="B42" s="72" t="s">
        <v>81</v>
      </c>
      <c r="C42" s="73"/>
      <c r="D42" s="73"/>
      <c r="E42" s="73"/>
      <c r="F42" s="74"/>
      <c r="G42" s="63">
        <f>G4+G5+G6+G7+G8+G9+G10+G11+G12+G13+G16+G17+G18+G19+G20+G22+G23+G24+G25+G26+G28+G29+G30+G31+G32+G33+G34+G35+G36+G37+G38+G39+G40+G41</f>
        <v>0</v>
      </c>
    </row>
    <row r="59" ht="20.45" customHeight="1" x14ac:dyDescent="0.25"/>
  </sheetData>
  <mergeCells count="6">
    <mergeCell ref="B42:F42"/>
    <mergeCell ref="B1:G1"/>
    <mergeCell ref="B3:G3"/>
    <mergeCell ref="B14:G14"/>
    <mergeCell ref="B21:G21"/>
    <mergeCell ref="B27:G27"/>
  </mergeCells>
  <pageMargins left="0.25" right="0.25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Normal="100" workbookViewId="0"/>
  </sheetViews>
  <sheetFormatPr defaultRowHeight="15" x14ac:dyDescent="0.25"/>
  <cols>
    <col min="1" max="1" width="2.7109375" customWidth="1"/>
    <col min="2" max="2" width="10.7109375" customWidth="1"/>
    <col min="3" max="4" width="35.7109375" customWidth="1"/>
    <col min="5" max="5" width="8.7109375" style="58" customWidth="1"/>
    <col min="6" max="6" width="12.7109375" customWidth="1"/>
    <col min="7" max="7" width="30.7109375" customWidth="1"/>
    <col min="11" max="11" width="20.5703125" customWidth="1"/>
    <col min="12" max="12" width="25.7109375" customWidth="1"/>
  </cols>
  <sheetData>
    <row r="1" spans="2:7" ht="60" customHeight="1" thickBot="1" x14ac:dyDescent="0.3">
      <c r="B1" s="84" t="s">
        <v>77</v>
      </c>
      <c r="C1" s="85"/>
      <c r="D1" s="85"/>
      <c r="E1" s="85"/>
      <c r="F1" s="85"/>
      <c r="G1" s="86"/>
    </row>
    <row r="2" spans="2:7" ht="15.75" thickBot="1" x14ac:dyDescent="0.3">
      <c r="B2" s="11" t="s">
        <v>1</v>
      </c>
      <c r="C2" s="36" t="s">
        <v>21</v>
      </c>
      <c r="D2" s="12" t="s">
        <v>36</v>
      </c>
      <c r="E2" s="12" t="s">
        <v>0</v>
      </c>
      <c r="F2" s="13" t="s">
        <v>2</v>
      </c>
      <c r="G2" s="14" t="s">
        <v>82</v>
      </c>
    </row>
    <row r="3" spans="2:7" ht="15.75" thickBot="1" x14ac:dyDescent="0.3">
      <c r="B3" s="33"/>
      <c r="C3" s="43"/>
      <c r="D3" s="12" t="s">
        <v>6</v>
      </c>
      <c r="E3" s="34"/>
      <c r="F3" s="34"/>
      <c r="G3" s="14"/>
    </row>
    <row r="4" spans="2:7" x14ac:dyDescent="0.25">
      <c r="B4" s="42">
        <v>1</v>
      </c>
      <c r="C4" s="19" t="s">
        <v>102</v>
      </c>
      <c r="D4" s="5" t="s">
        <v>39</v>
      </c>
      <c r="E4" s="64">
        <v>1</v>
      </c>
      <c r="F4" s="10">
        <v>0</v>
      </c>
      <c r="G4" s="24">
        <f>E4*F4</f>
        <v>0</v>
      </c>
    </row>
    <row r="5" spans="2:7" ht="15.75" thickBot="1" x14ac:dyDescent="0.3">
      <c r="B5" s="42">
        <v>2</v>
      </c>
      <c r="C5" s="19" t="s">
        <v>85</v>
      </c>
      <c r="D5" s="5" t="s">
        <v>40</v>
      </c>
      <c r="E5" s="65">
        <v>1</v>
      </c>
      <c r="F5" s="6">
        <v>0</v>
      </c>
      <c r="G5" s="24">
        <f t="shared" ref="G5" si="0">E5*F5</f>
        <v>0</v>
      </c>
    </row>
    <row r="6" spans="2:7" ht="15.75" thickBot="1" x14ac:dyDescent="0.3">
      <c r="B6" s="78" t="s">
        <v>12</v>
      </c>
      <c r="C6" s="79"/>
      <c r="D6" s="79"/>
      <c r="E6" s="79"/>
      <c r="F6" s="79"/>
      <c r="G6" s="81"/>
    </row>
    <row r="7" spans="2:7" ht="15.75" thickBot="1" x14ac:dyDescent="0.3">
      <c r="B7" s="40">
        <v>3</v>
      </c>
      <c r="C7" s="37" t="s">
        <v>103</v>
      </c>
      <c r="D7" s="5" t="s">
        <v>180</v>
      </c>
      <c r="E7" s="64">
        <v>1</v>
      </c>
      <c r="F7" s="10">
        <v>0</v>
      </c>
      <c r="G7" s="24">
        <f>E7*F7</f>
        <v>0</v>
      </c>
    </row>
    <row r="8" spans="2:7" ht="15.75" thickBot="1" x14ac:dyDescent="0.3">
      <c r="B8" s="78" t="s">
        <v>7</v>
      </c>
      <c r="C8" s="80"/>
      <c r="D8" s="80"/>
      <c r="E8" s="80"/>
      <c r="F8" s="80"/>
      <c r="G8" s="81"/>
    </row>
    <row r="9" spans="2:7" x14ac:dyDescent="0.25">
      <c r="B9" s="42">
        <v>4</v>
      </c>
      <c r="C9" s="19" t="s">
        <v>166</v>
      </c>
      <c r="D9" s="5" t="s">
        <v>167</v>
      </c>
      <c r="E9" s="15">
        <v>1</v>
      </c>
      <c r="F9" s="10">
        <v>0</v>
      </c>
      <c r="G9" s="24">
        <f>E9*F9</f>
        <v>0</v>
      </c>
    </row>
    <row r="10" spans="2:7" x14ac:dyDescent="0.25">
      <c r="B10" s="42">
        <v>5</v>
      </c>
      <c r="C10" s="19" t="s">
        <v>104</v>
      </c>
      <c r="D10" s="5" t="s">
        <v>41</v>
      </c>
      <c r="E10" s="15">
        <v>1</v>
      </c>
      <c r="F10" s="10">
        <v>0</v>
      </c>
      <c r="G10" s="24">
        <f t="shared" ref="G10:G12" si="1">E10*F10</f>
        <v>0</v>
      </c>
    </row>
    <row r="11" spans="2:7" x14ac:dyDescent="0.25">
      <c r="B11" s="42">
        <v>6</v>
      </c>
      <c r="C11" s="19" t="s">
        <v>105</v>
      </c>
      <c r="D11" s="5" t="s">
        <v>42</v>
      </c>
      <c r="E11" s="15">
        <v>1</v>
      </c>
      <c r="F11" s="10">
        <v>0</v>
      </c>
      <c r="G11" s="24">
        <f t="shared" si="1"/>
        <v>0</v>
      </c>
    </row>
    <row r="12" spans="2:7" ht="14.25" customHeight="1" thickBot="1" x14ac:dyDescent="0.3">
      <c r="B12" s="42">
        <v>7</v>
      </c>
      <c r="C12" s="19" t="s">
        <v>164</v>
      </c>
      <c r="D12" s="5" t="s">
        <v>165</v>
      </c>
      <c r="E12" s="66">
        <v>1</v>
      </c>
      <c r="F12" s="6">
        <v>0</v>
      </c>
      <c r="G12" s="24">
        <f t="shared" si="1"/>
        <v>0</v>
      </c>
    </row>
    <row r="13" spans="2:7" ht="15.75" thickBot="1" x14ac:dyDescent="0.3">
      <c r="B13" s="78" t="s">
        <v>20</v>
      </c>
      <c r="C13" s="80"/>
      <c r="D13" s="80"/>
      <c r="E13" s="80"/>
      <c r="F13" s="80"/>
      <c r="G13" s="81"/>
    </row>
    <row r="14" spans="2:7" x14ac:dyDescent="0.25">
      <c r="B14" s="42">
        <v>8</v>
      </c>
      <c r="C14" s="19" t="s">
        <v>106</v>
      </c>
      <c r="D14" s="5" t="s">
        <v>43</v>
      </c>
      <c r="E14" s="15">
        <v>1</v>
      </c>
      <c r="F14" s="10">
        <v>0</v>
      </c>
      <c r="G14" s="8">
        <f>E14*F14</f>
        <v>0</v>
      </c>
    </row>
    <row r="15" spans="2:7" x14ac:dyDescent="0.25">
      <c r="B15" s="42">
        <v>9</v>
      </c>
      <c r="C15" s="20" t="s">
        <v>107</v>
      </c>
      <c r="D15" s="7" t="s">
        <v>13</v>
      </c>
      <c r="E15" s="66">
        <v>1</v>
      </c>
      <c r="F15" s="6">
        <v>0</v>
      </c>
      <c r="G15" s="8">
        <f t="shared" ref="G15:G16" si="2">E15*F15</f>
        <v>0</v>
      </c>
    </row>
    <row r="16" spans="2:7" ht="15.75" thickBot="1" x14ac:dyDescent="0.3">
      <c r="B16" s="42">
        <v>10</v>
      </c>
      <c r="C16" s="20" t="s">
        <v>107</v>
      </c>
      <c r="D16" s="16" t="s">
        <v>14</v>
      </c>
      <c r="E16" s="66">
        <v>1</v>
      </c>
      <c r="F16" s="6">
        <v>0</v>
      </c>
      <c r="G16" s="8">
        <f t="shared" si="2"/>
        <v>0</v>
      </c>
    </row>
    <row r="17" spans="2:7" ht="15.75" thickBot="1" x14ac:dyDescent="0.3">
      <c r="B17" s="78" t="s">
        <v>16</v>
      </c>
      <c r="C17" s="79"/>
      <c r="D17" s="79"/>
      <c r="E17" s="79"/>
      <c r="F17" s="79"/>
      <c r="G17" s="81"/>
    </row>
    <row r="18" spans="2:7" ht="15.75" thickBot="1" x14ac:dyDescent="0.3">
      <c r="B18" s="46">
        <v>11</v>
      </c>
      <c r="C18" s="17" t="s">
        <v>108</v>
      </c>
      <c r="D18" s="45" t="s">
        <v>8</v>
      </c>
      <c r="E18" s="15">
        <v>1</v>
      </c>
      <c r="F18" s="10">
        <v>0</v>
      </c>
      <c r="G18" s="24">
        <f>E18*F18</f>
        <v>0</v>
      </c>
    </row>
    <row r="19" spans="2:7" ht="15.75" thickBot="1" x14ac:dyDescent="0.3">
      <c r="B19" s="42">
        <v>12</v>
      </c>
      <c r="C19" s="17" t="s">
        <v>108</v>
      </c>
      <c r="D19" s="19" t="s">
        <v>9</v>
      </c>
      <c r="E19" s="66">
        <v>1</v>
      </c>
      <c r="F19" s="6">
        <v>0</v>
      </c>
      <c r="G19" s="24">
        <f t="shared" ref="G19:G22" si="3">E19*F19</f>
        <v>0</v>
      </c>
    </row>
    <row r="20" spans="2:7" ht="15.75" thickBot="1" x14ac:dyDescent="0.3">
      <c r="B20" s="49">
        <v>13</v>
      </c>
      <c r="C20" s="17" t="s">
        <v>108</v>
      </c>
      <c r="D20" s="19" t="s">
        <v>10</v>
      </c>
      <c r="E20" s="66">
        <v>1</v>
      </c>
      <c r="F20" s="6">
        <v>0</v>
      </c>
      <c r="G20" s="24">
        <f t="shared" si="3"/>
        <v>0</v>
      </c>
    </row>
    <row r="21" spans="2:7" ht="15.75" thickBot="1" x14ac:dyDescent="0.3">
      <c r="B21" s="42">
        <v>14</v>
      </c>
      <c r="C21" s="17" t="s">
        <v>108</v>
      </c>
      <c r="D21" s="19" t="s">
        <v>11</v>
      </c>
      <c r="E21" s="65">
        <v>1</v>
      </c>
      <c r="F21" s="6">
        <v>0</v>
      </c>
      <c r="G21" s="24">
        <f t="shared" si="3"/>
        <v>0</v>
      </c>
    </row>
    <row r="22" spans="2:7" ht="15.75" thickBot="1" x14ac:dyDescent="0.3">
      <c r="B22" s="48">
        <v>15</v>
      </c>
      <c r="C22" s="17" t="s">
        <v>108</v>
      </c>
      <c r="D22" s="19" t="s">
        <v>168</v>
      </c>
      <c r="E22" s="65">
        <v>1</v>
      </c>
      <c r="F22" s="6">
        <v>0</v>
      </c>
      <c r="G22" s="24">
        <f t="shared" si="3"/>
        <v>0</v>
      </c>
    </row>
    <row r="23" spans="2:7" ht="15.75" thickBot="1" x14ac:dyDescent="0.3">
      <c r="B23" s="87" t="s">
        <v>81</v>
      </c>
      <c r="C23" s="88"/>
      <c r="D23" s="88"/>
      <c r="E23" s="88"/>
      <c r="F23" s="89"/>
      <c r="G23" s="62">
        <f>G4+G5+G7+G9+G10+G11+G12+G14+G15+G16+G18+G19+G20+G21+G22</f>
        <v>0</v>
      </c>
    </row>
  </sheetData>
  <mergeCells count="6">
    <mergeCell ref="B1:G1"/>
    <mergeCell ref="B23:F23"/>
    <mergeCell ref="B17:G17"/>
    <mergeCell ref="B13:G13"/>
    <mergeCell ref="B8:G8"/>
    <mergeCell ref="B6:G6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zoomScaleNormal="100" workbookViewId="0"/>
  </sheetViews>
  <sheetFormatPr defaultRowHeight="15" x14ac:dyDescent="0.25"/>
  <cols>
    <col min="1" max="1" width="2.7109375" customWidth="1"/>
    <col min="2" max="2" width="10.7109375" customWidth="1"/>
    <col min="3" max="4" width="35.7109375" customWidth="1"/>
    <col min="5" max="5" width="8.7109375" style="58" customWidth="1"/>
    <col min="6" max="6" width="12.7109375" customWidth="1"/>
    <col min="7" max="7" width="30.7109375" customWidth="1"/>
  </cols>
  <sheetData>
    <row r="1" spans="2:12" ht="60" customHeight="1" thickBot="1" x14ac:dyDescent="0.3">
      <c r="B1" s="90" t="s">
        <v>78</v>
      </c>
      <c r="C1" s="91"/>
      <c r="D1" s="91"/>
      <c r="E1" s="91"/>
      <c r="F1" s="91"/>
      <c r="G1" s="92"/>
    </row>
    <row r="2" spans="2:12" ht="15.75" thickBot="1" x14ac:dyDescent="0.3">
      <c r="B2" s="11" t="s">
        <v>1</v>
      </c>
      <c r="C2" s="36" t="s">
        <v>44</v>
      </c>
      <c r="D2" s="12" t="s">
        <v>36</v>
      </c>
      <c r="E2" s="12" t="s">
        <v>0</v>
      </c>
      <c r="F2" s="13" t="s">
        <v>2</v>
      </c>
      <c r="G2" s="14" t="s">
        <v>82</v>
      </c>
    </row>
    <row r="3" spans="2:12" ht="15.75" thickBot="1" x14ac:dyDescent="0.3">
      <c r="B3" s="33"/>
      <c r="C3" s="43"/>
      <c r="D3" s="12" t="s">
        <v>6</v>
      </c>
      <c r="E3" s="34"/>
      <c r="F3" s="34"/>
      <c r="G3" s="14"/>
    </row>
    <row r="4" spans="2:12" x14ac:dyDescent="0.25">
      <c r="B4" s="40">
        <v>1</v>
      </c>
      <c r="C4" s="37" t="s">
        <v>109</v>
      </c>
      <c r="D4" s="30" t="s">
        <v>45</v>
      </c>
      <c r="E4" s="35">
        <v>1</v>
      </c>
      <c r="F4" s="10">
        <v>0</v>
      </c>
      <c r="G4" s="24">
        <f>E4*F4</f>
        <v>0</v>
      </c>
    </row>
    <row r="5" spans="2:12" x14ac:dyDescent="0.25">
      <c r="B5" s="40">
        <v>2</v>
      </c>
      <c r="C5" s="19" t="s">
        <v>110</v>
      </c>
      <c r="D5" s="7" t="s">
        <v>46</v>
      </c>
      <c r="E5" s="35">
        <v>1</v>
      </c>
      <c r="F5" s="10">
        <v>0</v>
      </c>
      <c r="G5" s="24">
        <f t="shared" ref="G5:G6" si="0">E5*F5</f>
        <v>0</v>
      </c>
    </row>
    <row r="6" spans="2:12" ht="15.75" thickBot="1" x14ac:dyDescent="0.3">
      <c r="B6" s="40">
        <v>3</v>
      </c>
      <c r="C6" s="37" t="s">
        <v>111</v>
      </c>
      <c r="D6" s="9" t="s">
        <v>47</v>
      </c>
      <c r="E6" s="64">
        <v>1</v>
      </c>
      <c r="F6" s="10">
        <v>0</v>
      </c>
      <c r="G6" s="24">
        <f t="shared" si="0"/>
        <v>0</v>
      </c>
    </row>
    <row r="7" spans="2:12" ht="15.75" thickBot="1" x14ac:dyDescent="0.3">
      <c r="B7" s="31"/>
      <c r="C7" s="44"/>
      <c r="D7" s="12" t="s">
        <v>7</v>
      </c>
      <c r="E7" s="69"/>
      <c r="F7" s="32"/>
      <c r="G7" s="29"/>
    </row>
    <row r="8" spans="2:12" ht="15.75" thickBot="1" x14ac:dyDescent="0.3">
      <c r="B8" s="42">
        <v>4</v>
      </c>
      <c r="C8" s="19" t="s">
        <v>112</v>
      </c>
      <c r="D8" s="5" t="s">
        <v>49</v>
      </c>
      <c r="E8" s="66">
        <v>1</v>
      </c>
      <c r="F8" s="6">
        <v>0</v>
      </c>
      <c r="G8" s="8">
        <f>E8*F8</f>
        <v>0</v>
      </c>
    </row>
    <row r="9" spans="2:12" ht="15.75" thickBot="1" x14ac:dyDescent="0.3">
      <c r="B9" s="31"/>
      <c r="C9" s="44"/>
      <c r="D9" s="12" t="s">
        <v>20</v>
      </c>
      <c r="E9" s="69"/>
      <c r="F9" s="32"/>
      <c r="G9" s="29"/>
    </row>
    <row r="10" spans="2:12" x14ac:dyDescent="0.25">
      <c r="B10" s="42">
        <v>5</v>
      </c>
      <c r="C10" s="19" t="s">
        <v>113</v>
      </c>
      <c r="D10" s="5" t="s">
        <v>51</v>
      </c>
      <c r="E10" s="15">
        <v>1</v>
      </c>
      <c r="F10" s="10">
        <v>0</v>
      </c>
      <c r="G10" s="8">
        <f>E10*F10</f>
        <v>0</v>
      </c>
    </row>
    <row r="11" spans="2:12" x14ac:dyDescent="0.25">
      <c r="B11" s="42">
        <v>6</v>
      </c>
      <c r="C11" s="19" t="s">
        <v>114</v>
      </c>
      <c r="D11" s="5" t="s">
        <v>52</v>
      </c>
      <c r="E11" s="66">
        <v>1</v>
      </c>
      <c r="F11" s="6">
        <v>0</v>
      </c>
      <c r="G11" s="8">
        <f t="shared" ref="G11:G13" si="1">E11*F11</f>
        <v>0</v>
      </c>
    </row>
    <row r="12" spans="2:12" x14ac:dyDescent="0.25">
      <c r="B12" s="42">
        <v>7</v>
      </c>
      <c r="C12" s="19" t="s">
        <v>115</v>
      </c>
      <c r="D12" s="5" t="s">
        <v>54</v>
      </c>
      <c r="E12" s="66">
        <v>1</v>
      </c>
      <c r="F12" s="6">
        <v>0</v>
      </c>
      <c r="G12" s="8">
        <f t="shared" si="1"/>
        <v>0</v>
      </c>
    </row>
    <row r="13" spans="2:12" ht="15.75" thickBot="1" x14ac:dyDescent="0.3">
      <c r="B13" s="42">
        <v>8</v>
      </c>
      <c r="C13" s="19" t="s">
        <v>116</v>
      </c>
      <c r="D13" s="5" t="s">
        <v>55</v>
      </c>
      <c r="E13" s="66">
        <v>1</v>
      </c>
      <c r="F13" s="6">
        <v>0</v>
      </c>
      <c r="G13" s="8">
        <f t="shared" si="1"/>
        <v>0</v>
      </c>
    </row>
    <row r="14" spans="2:12" ht="15.75" thickBot="1" x14ac:dyDescent="0.3">
      <c r="B14" s="78" t="s">
        <v>15</v>
      </c>
      <c r="C14" s="79"/>
      <c r="D14" s="79"/>
      <c r="E14" s="79"/>
      <c r="F14" s="79"/>
      <c r="G14" s="83"/>
      <c r="J14" s="22"/>
      <c r="K14" s="22"/>
      <c r="L14" s="22"/>
    </row>
    <row r="15" spans="2:12" ht="17.25" thickBot="1" x14ac:dyDescent="0.3">
      <c r="B15" s="47">
        <v>9</v>
      </c>
      <c r="C15" s="45" t="s">
        <v>117</v>
      </c>
      <c r="D15" s="17" t="s">
        <v>53</v>
      </c>
      <c r="E15" s="15">
        <v>1</v>
      </c>
      <c r="F15" s="10">
        <v>0</v>
      </c>
      <c r="G15" s="24">
        <f>E15*F15</f>
        <v>0</v>
      </c>
      <c r="J15" s="22"/>
      <c r="K15" s="22"/>
      <c r="L15" s="22"/>
    </row>
    <row r="16" spans="2:12" ht="16.5" x14ac:dyDescent="0.25">
      <c r="B16" s="47">
        <v>10</v>
      </c>
      <c r="C16" s="45" t="s">
        <v>117</v>
      </c>
      <c r="D16" s="17" t="s">
        <v>169</v>
      </c>
      <c r="E16" s="15">
        <v>1</v>
      </c>
      <c r="F16" s="10">
        <v>0</v>
      </c>
      <c r="G16" s="24">
        <f>E16*F16</f>
        <v>0</v>
      </c>
      <c r="J16" s="22"/>
      <c r="K16" s="22"/>
      <c r="L16" s="22"/>
    </row>
    <row r="17" spans="2:12" x14ac:dyDescent="0.25">
      <c r="B17" s="42">
        <v>11</v>
      </c>
      <c r="C17" s="19" t="s">
        <v>179</v>
      </c>
      <c r="D17" s="5" t="s">
        <v>56</v>
      </c>
      <c r="E17" s="65">
        <v>1</v>
      </c>
      <c r="F17" s="6">
        <v>0</v>
      </c>
      <c r="G17" s="24">
        <f t="shared" ref="G17:G18" si="2">E17*F17</f>
        <v>0</v>
      </c>
      <c r="J17" s="22"/>
      <c r="K17" s="22"/>
      <c r="L17" s="22"/>
    </row>
    <row r="18" spans="2:12" ht="15.75" thickBot="1" x14ac:dyDescent="0.3">
      <c r="B18" s="40">
        <v>12</v>
      </c>
      <c r="C18" s="19" t="s">
        <v>118</v>
      </c>
      <c r="D18" s="5" t="s">
        <v>172</v>
      </c>
      <c r="E18" s="65">
        <v>1</v>
      </c>
      <c r="F18" s="6">
        <v>0</v>
      </c>
      <c r="G18" s="24">
        <f t="shared" si="2"/>
        <v>0</v>
      </c>
    </row>
    <row r="19" spans="2:12" ht="15.75" thickBot="1" x14ac:dyDescent="0.3">
      <c r="B19" s="93" t="s">
        <v>81</v>
      </c>
      <c r="C19" s="94"/>
      <c r="D19" s="94"/>
      <c r="E19" s="94"/>
      <c r="F19" s="95"/>
      <c r="G19" s="61">
        <f>G4+G5+G6+G8+G10+G11+G12+G13+G15+G16+G17+G18</f>
        <v>0</v>
      </c>
    </row>
  </sheetData>
  <mergeCells count="3">
    <mergeCell ref="B14:G14"/>
    <mergeCell ref="B1:G1"/>
    <mergeCell ref="B19:F19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zoomScaleNormal="100" workbookViewId="0"/>
  </sheetViews>
  <sheetFormatPr defaultRowHeight="15" x14ac:dyDescent="0.25"/>
  <cols>
    <col min="1" max="1" width="2.7109375" customWidth="1"/>
    <col min="2" max="2" width="10.7109375" customWidth="1"/>
    <col min="3" max="4" width="35.7109375" customWidth="1"/>
    <col min="5" max="5" width="8.7109375" style="58" customWidth="1"/>
    <col min="6" max="6" width="12.7109375" customWidth="1"/>
    <col min="7" max="7" width="30.7109375" customWidth="1"/>
  </cols>
  <sheetData>
    <row r="1" spans="2:7" ht="60" customHeight="1" thickBot="1" x14ac:dyDescent="0.3">
      <c r="B1" s="99" t="s">
        <v>79</v>
      </c>
      <c r="C1" s="100"/>
      <c r="D1" s="100"/>
      <c r="E1" s="100"/>
      <c r="F1" s="100"/>
      <c r="G1" s="101"/>
    </row>
    <row r="2" spans="2:7" ht="15.75" thickBot="1" x14ac:dyDescent="0.3">
      <c r="B2" s="11" t="s">
        <v>1</v>
      </c>
      <c r="C2" s="36" t="s">
        <v>57</v>
      </c>
      <c r="D2" s="12" t="s">
        <v>36</v>
      </c>
      <c r="E2" s="12" t="s">
        <v>0</v>
      </c>
      <c r="F2" s="13" t="s">
        <v>2</v>
      </c>
      <c r="G2" s="14" t="s">
        <v>82</v>
      </c>
    </row>
    <row r="3" spans="2:7" ht="15.75" thickBot="1" x14ac:dyDescent="0.3">
      <c r="B3" s="78" t="s">
        <v>7</v>
      </c>
      <c r="C3" s="80"/>
      <c r="D3" s="80"/>
      <c r="E3" s="80"/>
      <c r="F3" s="80"/>
      <c r="G3" s="81"/>
    </row>
    <row r="4" spans="2:7" x14ac:dyDescent="0.25">
      <c r="B4" s="52">
        <v>1</v>
      </c>
      <c r="C4" s="51" t="s">
        <v>170</v>
      </c>
      <c r="D4" s="5" t="s">
        <v>171</v>
      </c>
      <c r="E4" s="15">
        <v>1</v>
      </c>
      <c r="F4" s="10">
        <v>0</v>
      </c>
      <c r="G4" s="24">
        <f>E4*F4</f>
        <v>0</v>
      </c>
    </row>
    <row r="5" spans="2:7" x14ac:dyDescent="0.25">
      <c r="B5" s="52">
        <v>2</v>
      </c>
      <c r="C5" s="51" t="s">
        <v>177</v>
      </c>
      <c r="D5" s="5" t="s">
        <v>178</v>
      </c>
      <c r="E5" s="15">
        <v>1</v>
      </c>
      <c r="F5" s="10">
        <v>0</v>
      </c>
      <c r="G5" s="24">
        <f>E5*F5</f>
        <v>0</v>
      </c>
    </row>
    <row r="6" spans="2:7" ht="15.75" thickBot="1" x14ac:dyDescent="0.3">
      <c r="B6" s="48">
        <v>3</v>
      </c>
      <c r="C6" s="38" t="s">
        <v>119</v>
      </c>
      <c r="D6" s="5" t="s">
        <v>48</v>
      </c>
      <c r="E6" s="66">
        <v>1</v>
      </c>
      <c r="F6" s="6">
        <v>0</v>
      </c>
      <c r="G6" s="24">
        <f>E6*F6</f>
        <v>0</v>
      </c>
    </row>
    <row r="7" spans="2:7" ht="15.75" thickBot="1" x14ac:dyDescent="0.3">
      <c r="B7" s="78" t="s">
        <v>20</v>
      </c>
      <c r="C7" s="80"/>
      <c r="D7" s="80"/>
      <c r="E7" s="80"/>
      <c r="F7" s="80"/>
      <c r="G7" s="81"/>
    </row>
    <row r="8" spans="2:7" x14ac:dyDescent="0.25">
      <c r="B8" s="42">
        <v>4</v>
      </c>
      <c r="C8" s="19" t="s">
        <v>122</v>
      </c>
      <c r="D8" s="5" t="s">
        <v>58</v>
      </c>
      <c r="E8" s="15">
        <v>1</v>
      </c>
      <c r="F8" s="10">
        <v>0</v>
      </c>
      <c r="G8" s="8">
        <f>E8*F8</f>
        <v>0</v>
      </c>
    </row>
    <row r="9" spans="2:7" ht="15.75" thickBot="1" x14ac:dyDescent="0.3">
      <c r="B9" s="48">
        <v>5</v>
      </c>
      <c r="C9" s="50" t="s">
        <v>121</v>
      </c>
      <c r="D9" s="7" t="s">
        <v>70</v>
      </c>
      <c r="E9" s="70">
        <v>1</v>
      </c>
      <c r="F9" s="55">
        <v>0</v>
      </c>
      <c r="G9" s="8">
        <f>E9*F9</f>
        <v>0</v>
      </c>
    </row>
    <row r="10" spans="2:7" ht="15.75" thickBot="1" x14ac:dyDescent="0.3">
      <c r="B10" s="78" t="s">
        <v>15</v>
      </c>
      <c r="C10" s="79"/>
      <c r="D10" s="82"/>
      <c r="E10" s="82"/>
      <c r="F10" s="82"/>
      <c r="G10" s="81"/>
    </row>
    <row r="11" spans="2:7" ht="15.75" thickBot="1" x14ac:dyDescent="0.3">
      <c r="B11" s="41">
        <v>6</v>
      </c>
      <c r="C11" s="39" t="s">
        <v>120</v>
      </c>
      <c r="D11" s="5" t="s">
        <v>50</v>
      </c>
      <c r="E11" s="15">
        <v>1</v>
      </c>
      <c r="F11" s="10">
        <v>0</v>
      </c>
      <c r="G11" s="24">
        <f>E11*F11</f>
        <v>0</v>
      </c>
    </row>
    <row r="12" spans="2:7" ht="15.75" thickBot="1" x14ac:dyDescent="0.3">
      <c r="B12" s="96" t="s">
        <v>81</v>
      </c>
      <c r="C12" s="97"/>
      <c r="D12" s="97"/>
      <c r="E12" s="97"/>
      <c r="F12" s="98"/>
      <c r="G12" s="60">
        <f>G4+G5+G6+G8+G9+G11</f>
        <v>0</v>
      </c>
    </row>
  </sheetData>
  <mergeCells count="5">
    <mergeCell ref="B12:F12"/>
    <mergeCell ref="B7:G7"/>
    <mergeCell ref="B3:G3"/>
    <mergeCell ref="B10:G10"/>
    <mergeCell ref="B1:G1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zoomScaleNormal="100" workbookViewId="0"/>
  </sheetViews>
  <sheetFormatPr defaultRowHeight="15" x14ac:dyDescent="0.25"/>
  <cols>
    <col min="1" max="1" width="2.7109375" customWidth="1"/>
    <col min="2" max="2" width="10.7109375" customWidth="1"/>
    <col min="3" max="4" width="35.7109375" customWidth="1"/>
    <col min="5" max="5" width="8.7109375" style="58" customWidth="1"/>
    <col min="6" max="6" width="12.7109375" customWidth="1"/>
    <col min="7" max="7" width="30.7109375" customWidth="1"/>
  </cols>
  <sheetData>
    <row r="1" spans="2:14" ht="60" customHeight="1" thickBot="1" x14ac:dyDescent="0.3">
      <c r="B1" s="102" t="s">
        <v>80</v>
      </c>
      <c r="C1" s="103"/>
      <c r="D1" s="103"/>
      <c r="E1" s="103"/>
      <c r="F1" s="103"/>
      <c r="G1" s="104"/>
    </row>
    <row r="2" spans="2:14" ht="15.75" thickBot="1" x14ac:dyDescent="0.3">
      <c r="B2" s="11" t="s">
        <v>1</v>
      </c>
      <c r="C2" s="57" t="s">
        <v>59</v>
      </c>
      <c r="D2" s="12" t="s">
        <v>36</v>
      </c>
      <c r="E2" s="12" t="s">
        <v>0</v>
      </c>
      <c r="F2" s="13" t="s">
        <v>2</v>
      </c>
      <c r="G2" s="14" t="s">
        <v>82</v>
      </c>
    </row>
    <row r="3" spans="2:14" ht="15.75" thickBot="1" x14ac:dyDescent="0.3">
      <c r="B3" s="78" t="s">
        <v>12</v>
      </c>
      <c r="C3" s="79"/>
      <c r="D3" s="82"/>
      <c r="E3" s="82"/>
      <c r="F3" s="82"/>
      <c r="G3" s="81"/>
    </row>
    <row r="4" spans="2:14" x14ac:dyDescent="0.25">
      <c r="B4" s="42">
        <v>1</v>
      </c>
      <c r="C4" s="5" t="s">
        <v>142</v>
      </c>
      <c r="D4" s="7" t="s">
        <v>60</v>
      </c>
      <c r="E4" s="66">
        <v>1</v>
      </c>
      <c r="F4" s="6">
        <v>0</v>
      </c>
      <c r="G4" s="8">
        <f>E4*F4</f>
        <v>0</v>
      </c>
    </row>
    <row r="5" spans="2:14" ht="15.75" thickBot="1" x14ac:dyDescent="0.3">
      <c r="B5" s="42">
        <v>2</v>
      </c>
      <c r="C5" s="19" t="s">
        <v>123</v>
      </c>
      <c r="D5" s="25" t="s">
        <v>61</v>
      </c>
      <c r="E5" s="68">
        <v>1</v>
      </c>
      <c r="F5" s="27">
        <v>0</v>
      </c>
      <c r="G5" s="8">
        <f t="shared" ref="G5" si="0">E5*F5</f>
        <v>0</v>
      </c>
      <c r="I5" s="21"/>
      <c r="J5" s="21"/>
      <c r="K5" s="21"/>
      <c r="L5" s="21"/>
      <c r="M5" s="21"/>
      <c r="N5" s="21"/>
    </row>
    <row r="6" spans="2:14" ht="15.75" thickBot="1" x14ac:dyDescent="0.3">
      <c r="B6" s="78" t="s">
        <v>7</v>
      </c>
      <c r="C6" s="80"/>
      <c r="D6" s="80"/>
      <c r="E6" s="80"/>
      <c r="F6" s="80"/>
      <c r="G6" s="81"/>
      <c r="I6" s="21"/>
      <c r="J6" s="21"/>
      <c r="K6" s="21"/>
      <c r="L6" s="21"/>
      <c r="M6" s="21"/>
      <c r="N6" s="21"/>
    </row>
    <row r="7" spans="2:14" x14ac:dyDescent="0.25">
      <c r="B7" s="42">
        <v>3</v>
      </c>
      <c r="C7" s="19" t="s">
        <v>124</v>
      </c>
      <c r="D7" s="5" t="s">
        <v>62</v>
      </c>
      <c r="E7" s="15">
        <v>1</v>
      </c>
      <c r="F7" s="10">
        <v>0</v>
      </c>
      <c r="G7" s="24">
        <f t="shared" ref="G7:G12" si="1">E7*F7</f>
        <v>0</v>
      </c>
      <c r="I7" s="21"/>
      <c r="J7" s="21"/>
      <c r="K7" s="22"/>
      <c r="L7" s="22"/>
      <c r="M7" s="23"/>
      <c r="N7" s="21"/>
    </row>
    <row r="8" spans="2:14" x14ac:dyDescent="0.25">
      <c r="B8" s="42">
        <v>4</v>
      </c>
      <c r="C8" s="19" t="s">
        <v>125</v>
      </c>
      <c r="D8" s="5" t="s">
        <v>63</v>
      </c>
      <c r="E8" s="66">
        <v>1</v>
      </c>
      <c r="F8" s="6">
        <v>0</v>
      </c>
      <c r="G8" s="24">
        <f t="shared" si="1"/>
        <v>0</v>
      </c>
      <c r="I8" s="21"/>
      <c r="J8" s="21"/>
      <c r="K8" s="22"/>
      <c r="L8" s="22"/>
      <c r="M8" s="23"/>
      <c r="N8" s="21"/>
    </row>
    <row r="9" spans="2:14" x14ac:dyDescent="0.25">
      <c r="B9" s="42">
        <v>5</v>
      </c>
      <c r="C9" s="19" t="s">
        <v>126</v>
      </c>
      <c r="D9" s="5" t="s">
        <v>64</v>
      </c>
      <c r="E9" s="66">
        <v>1</v>
      </c>
      <c r="F9" s="6">
        <v>0</v>
      </c>
      <c r="G9" s="24">
        <f t="shared" si="1"/>
        <v>0</v>
      </c>
      <c r="I9" s="21"/>
      <c r="J9" s="21"/>
      <c r="K9" s="22"/>
      <c r="L9" s="22"/>
      <c r="M9" s="23"/>
      <c r="N9" s="21"/>
    </row>
    <row r="10" spans="2:14" ht="15.75" customHeight="1" x14ac:dyDescent="0.25">
      <c r="B10" s="42">
        <v>6</v>
      </c>
      <c r="C10" s="19" t="s">
        <v>127</v>
      </c>
      <c r="D10" s="5" t="s">
        <v>65</v>
      </c>
      <c r="E10" s="66">
        <v>1</v>
      </c>
      <c r="F10" s="6">
        <v>0</v>
      </c>
      <c r="G10" s="24">
        <f t="shared" si="1"/>
        <v>0</v>
      </c>
      <c r="I10" s="21"/>
      <c r="J10" s="21"/>
      <c r="K10" s="22"/>
      <c r="L10" s="22"/>
      <c r="M10" s="23"/>
      <c r="N10" s="21"/>
    </row>
    <row r="11" spans="2:14" ht="15.75" customHeight="1" x14ac:dyDescent="0.25">
      <c r="B11" s="42">
        <v>7</v>
      </c>
      <c r="C11" s="19" t="s">
        <v>128</v>
      </c>
      <c r="D11" s="5" t="s">
        <v>66</v>
      </c>
      <c r="E11" s="66">
        <v>1</v>
      </c>
      <c r="F11" s="6">
        <v>0</v>
      </c>
      <c r="G11" s="24">
        <f t="shared" si="1"/>
        <v>0</v>
      </c>
      <c r="I11" s="21"/>
      <c r="J11" s="21"/>
      <c r="K11" s="22"/>
      <c r="L11" s="22"/>
      <c r="M11" s="23"/>
      <c r="N11" s="21"/>
    </row>
    <row r="12" spans="2:14" ht="15.75" thickBot="1" x14ac:dyDescent="0.3">
      <c r="B12" s="42">
        <v>8</v>
      </c>
      <c r="C12" s="19" t="s">
        <v>129</v>
      </c>
      <c r="D12" s="5" t="s">
        <v>67</v>
      </c>
      <c r="E12" s="66">
        <v>1</v>
      </c>
      <c r="F12" s="6">
        <v>0</v>
      </c>
      <c r="G12" s="24">
        <f t="shared" si="1"/>
        <v>0</v>
      </c>
      <c r="I12" s="21"/>
      <c r="J12" s="21"/>
      <c r="K12" s="22"/>
      <c r="L12" s="22"/>
      <c r="M12" s="23"/>
      <c r="N12" s="21"/>
    </row>
    <row r="13" spans="2:14" ht="15.75" thickBot="1" x14ac:dyDescent="0.3">
      <c r="B13" s="78" t="s">
        <v>20</v>
      </c>
      <c r="C13" s="80"/>
      <c r="D13" s="80"/>
      <c r="E13" s="80"/>
      <c r="F13" s="80"/>
      <c r="G13" s="81"/>
      <c r="I13" s="21"/>
      <c r="J13" s="22"/>
      <c r="K13" s="22"/>
      <c r="L13" s="23"/>
      <c r="M13" s="21"/>
      <c r="N13" s="21"/>
    </row>
    <row r="14" spans="2:14" x14ac:dyDescent="0.25">
      <c r="B14" s="42">
        <v>9</v>
      </c>
      <c r="C14" s="19" t="s">
        <v>130</v>
      </c>
      <c r="D14" s="5" t="s">
        <v>68</v>
      </c>
      <c r="E14" s="15">
        <v>1</v>
      </c>
      <c r="F14" s="10">
        <v>0</v>
      </c>
      <c r="G14" s="8">
        <f>E14*F14</f>
        <v>0</v>
      </c>
      <c r="I14" s="21"/>
      <c r="J14" s="22"/>
      <c r="K14" s="22"/>
      <c r="L14" s="23"/>
      <c r="M14" s="21"/>
      <c r="N14" s="21"/>
    </row>
    <row r="15" spans="2:14" ht="15.75" thickBot="1" x14ac:dyDescent="0.3">
      <c r="B15" s="42">
        <v>10</v>
      </c>
      <c r="C15" s="19" t="s">
        <v>131</v>
      </c>
      <c r="D15" s="5" t="s">
        <v>69</v>
      </c>
      <c r="E15" s="66">
        <v>1</v>
      </c>
      <c r="F15" s="6">
        <v>0</v>
      </c>
      <c r="G15" s="8">
        <f t="shared" ref="G15" si="2">E15*F15</f>
        <v>0</v>
      </c>
      <c r="I15" s="21"/>
      <c r="J15" s="22"/>
      <c r="K15" s="22"/>
      <c r="L15" s="23"/>
      <c r="M15" s="21"/>
      <c r="N15" s="21"/>
    </row>
    <row r="16" spans="2:14" ht="15.75" thickBot="1" x14ac:dyDescent="0.3">
      <c r="B16" s="78" t="s">
        <v>16</v>
      </c>
      <c r="C16" s="80"/>
      <c r="D16" s="80"/>
      <c r="E16" s="80"/>
      <c r="F16" s="80"/>
      <c r="G16" s="81"/>
    </row>
    <row r="17" spans="2:7" x14ac:dyDescent="0.25">
      <c r="B17" s="40">
        <v>11</v>
      </c>
      <c r="C17" s="19" t="s">
        <v>133</v>
      </c>
      <c r="D17" s="19" t="s">
        <v>72</v>
      </c>
      <c r="E17" s="66">
        <v>1</v>
      </c>
      <c r="F17" s="6">
        <v>0</v>
      </c>
      <c r="G17" s="8">
        <f t="shared" ref="G17:G19" si="3">E17*F17</f>
        <v>0</v>
      </c>
    </row>
    <row r="18" spans="2:7" x14ac:dyDescent="0.25">
      <c r="B18" s="40">
        <v>12</v>
      </c>
      <c r="C18" s="19" t="s">
        <v>132</v>
      </c>
      <c r="D18" s="5" t="s">
        <v>71</v>
      </c>
      <c r="E18" s="66">
        <v>1</v>
      </c>
      <c r="F18" s="6">
        <v>0</v>
      </c>
      <c r="G18" s="8">
        <f t="shared" si="3"/>
        <v>0</v>
      </c>
    </row>
    <row r="19" spans="2:7" ht="15.75" thickBot="1" x14ac:dyDescent="0.3">
      <c r="B19" s="40">
        <v>13</v>
      </c>
      <c r="C19" s="19" t="s">
        <v>134</v>
      </c>
      <c r="D19" s="5" t="s">
        <v>73</v>
      </c>
      <c r="E19" s="66">
        <v>1</v>
      </c>
      <c r="F19" s="6">
        <v>0</v>
      </c>
      <c r="G19" s="8">
        <f t="shared" si="3"/>
        <v>0</v>
      </c>
    </row>
    <row r="20" spans="2:7" ht="15.75" thickBot="1" x14ac:dyDescent="0.3">
      <c r="B20" s="78" t="s">
        <v>5</v>
      </c>
      <c r="C20" s="79"/>
      <c r="D20" s="82"/>
      <c r="E20" s="82"/>
      <c r="F20" s="82"/>
      <c r="G20" s="81"/>
    </row>
    <row r="21" spans="2:7" x14ac:dyDescent="0.25">
      <c r="B21" s="53">
        <v>14</v>
      </c>
      <c r="C21" s="20" t="s">
        <v>135</v>
      </c>
      <c r="D21" s="7" t="s">
        <v>3</v>
      </c>
      <c r="E21" s="66">
        <v>1</v>
      </c>
      <c r="F21" s="6">
        <v>0</v>
      </c>
      <c r="G21" s="8">
        <f>E21*F21</f>
        <v>0</v>
      </c>
    </row>
    <row r="22" spans="2:7" ht="15.75" thickBot="1" x14ac:dyDescent="0.3">
      <c r="B22" s="54">
        <v>15</v>
      </c>
      <c r="C22" s="20" t="s">
        <v>135</v>
      </c>
      <c r="D22" s="25" t="s">
        <v>4</v>
      </c>
      <c r="E22" s="68">
        <v>1</v>
      </c>
      <c r="F22" s="27">
        <v>0</v>
      </c>
      <c r="G22" s="8">
        <f>E22*F22</f>
        <v>0</v>
      </c>
    </row>
    <row r="23" spans="2:7" ht="15.75" thickBot="1" x14ac:dyDescent="0.3">
      <c r="B23" s="78" t="s">
        <v>15</v>
      </c>
      <c r="C23" s="79"/>
      <c r="D23" s="108"/>
      <c r="E23" s="108"/>
      <c r="F23" s="108"/>
      <c r="G23" s="109"/>
    </row>
    <row r="24" spans="2:7" x14ac:dyDescent="0.25">
      <c r="B24" s="42">
        <v>16</v>
      </c>
      <c r="C24" s="19" t="s">
        <v>136</v>
      </c>
      <c r="D24" s="5" t="s">
        <v>74</v>
      </c>
      <c r="E24" s="71">
        <v>1</v>
      </c>
      <c r="F24" s="18">
        <v>0</v>
      </c>
      <c r="G24" s="56">
        <f>E24*F24</f>
        <v>0</v>
      </c>
    </row>
    <row r="25" spans="2:7" ht="15.75" thickBot="1" x14ac:dyDescent="0.3">
      <c r="B25" s="42">
        <v>17</v>
      </c>
      <c r="C25" s="19" t="s">
        <v>137</v>
      </c>
      <c r="D25" s="5" t="s">
        <v>75</v>
      </c>
      <c r="E25" s="65">
        <v>1</v>
      </c>
      <c r="F25" s="6">
        <v>0</v>
      </c>
      <c r="G25" s="28">
        <f>E25*F25</f>
        <v>0</v>
      </c>
    </row>
    <row r="26" spans="2:7" ht="15.75" thickBot="1" x14ac:dyDescent="0.3">
      <c r="B26" s="105" t="s">
        <v>81</v>
      </c>
      <c r="C26" s="106"/>
      <c r="D26" s="106"/>
      <c r="E26" s="106"/>
      <c r="F26" s="107"/>
      <c r="G26" s="59">
        <f>G4+G5+G7+G8+G9+G10+G11+G12+G14+G15+G17+G18+G19+G21+G22+G24+G25</f>
        <v>0</v>
      </c>
    </row>
  </sheetData>
  <mergeCells count="8">
    <mergeCell ref="B1:G1"/>
    <mergeCell ref="B26:F26"/>
    <mergeCell ref="B23:G23"/>
    <mergeCell ref="B16:G16"/>
    <mergeCell ref="B13:G13"/>
    <mergeCell ref="B6:G6"/>
    <mergeCell ref="B3:G3"/>
    <mergeCell ref="B20:G20"/>
  </mergeCells>
  <pageMargins left="0.25" right="0.25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Kritérium A</vt:lpstr>
      <vt:lpstr>Kritérium B</vt:lpstr>
      <vt:lpstr>Kritérium C</vt:lpstr>
      <vt:lpstr>Kritérium D</vt:lpstr>
      <vt:lpstr>Kritérium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JanaKominkova@medk.cz</dc:creator>
  <cp:lastModifiedBy>Helisová Daniela</cp:lastModifiedBy>
  <cp:lastPrinted>2023-02-27T18:41:00Z</cp:lastPrinted>
  <dcterms:created xsi:type="dcterms:W3CDTF">2018-04-20T08:21:46Z</dcterms:created>
  <dcterms:modified xsi:type="dcterms:W3CDTF">2025-05-06T10:59:14Z</dcterms:modified>
</cp:coreProperties>
</file>