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G21" i="1"/>
  <c r="H21" i="1" s="1"/>
  <c r="I21" i="1" s="1"/>
  <c r="B22" i="1"/>
  <c r="G22" i="1"/>
  <c r="H22" i="1" s="1"/>
  <c r="I22" i="1" s="1"/>
  <c r="B19" i="1" l="1"/>
  <c r="G19" i="1"/>
  <c r="H19" i="1" s="1"/>
  <c r="I19" i="1" s="1"/>
  <c r="B20" i="1"/>
  <c r="G20" i="1"/>
  <c r="H20" i="1" s="1"/>
  <c r="I20" i="1" s="1"/>
  <c r="B15" i="1" l="1"/>
  <c r="B16" i="1"/>
  <c r="B17" i="1"/>
  <c r="B18" i="1"/>
  <c r="G15" i="1" l="1"/>
  <c r="G16" i="1"/>
  <c r="H16" i="1" s="1"/>
  <c r="I16" i="1" s="1"/>
  <c r="G17" i="1"/>
  <c r="H17" i="1" s="1"/>
  <c r="I17" i="1" s="1"/>
  <c r="G18" i="1"/>
  <c r="H18" i="1" s="1"/>
  <c r="I18" i="1" s="1"/>
  <c r="H15" i="1" l="1"/>
  <c r="I15" i="1" l="1"/>
  <c r="H23" i="1" l="1"/>
  <c r="G23" i="1"/>
  <c r="I23" i="1" l="1"/>
</calcChain>
</file>

<file path=xl/sharedStrings.xml><?xml version="1.0" encoding="utf-8"?>
<sst xmlns="http://schemas.openxmlformats.org/spreadsheetml/2006/main" count="68" uniqueCount="63">
  <si>
    <t>Poř.</t>
  </si>
  <si>
    <t>Počet kusů</t>
  </si>
  <si>
    <t>Nabídková cena bez DPH</t>
  </si>
  <si>
    <t>DPH</t>
  </si>
  <si>
    <t>Nabídková cena s DPH</t>
  </si>
  <si>
    <t>Jednotková cena bez DPH</t>
  </si>
  <si>
    <t>Položka-typ</t>
  </si>
  <si>
    <t>Celkem</t>
  </si>
  <si>
    <t>Statutární město Karviná</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</si>
  <si>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</si>
  <si>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</si>
  <si>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</si>
  <si>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</si>
  <si>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</si>
  <si>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</si>
  <si>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</si>
  <si>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</si>
  <si>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</si>
  <si>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</si>
  <si>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</si>
  <si>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</si>
  <si>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</si>
  <si>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</si>
  <si>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</si>
  <si>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</si>
  <si>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</si>
  <si>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</si>
  <si>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</si>
  <si>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</si>
  <si>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</si>
  <si>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</si>
  <si>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</si>
  <si>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</si>
  <si>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</si>
  <si>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</si>
  <si>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</si>
  <si>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</si>
  <si>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</si>
  <si>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</si>
  <si>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</si>
  <si>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</si>
  <si>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</si>
  <si>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</si>
  <si>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</si>
  <si>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</si>
  <si>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Sloupec1</t>
  </si>
  <si>
    <t>Magistrát města Karviné, budova B, ul. Karola Śliwky 618, Karviná-Fryštát , přízemí kanc. 36 ( RNDr. Vozár)</t>
  </si>
  <si>
    <t>Dynamický nákupní systém pro ICT 2024-2028</t>
  </si>
  <si>
    <t>Nákup drobných ICT zařízení a materiálu 06/2024</t>
  </si>
  <si>
    <t>nabíjecí adaptér</t>
  </si>
  <si>
    <t xml:space="preserve">Aligator nabíječka PD65W, 2USB-C, 1xUSB-A, bílá </t>
  </si>
  <si>
    <t>pouzdro na MT</t>
  </si>
  <si>
    <t>Google Pixel 8 Pro Case Charcoal</t>
  </si>
  <si>
    <t>USB hub</t>
  </si>
  <si>
    <t>i-tec USB 3.0 Charging HUB - 4port with Power Adapter PN: U3HUB445</t>
  </si>
  <si>
    <t>HDMI kabel</t>
  </si>
  <si>
    <t>PremiumCord GOLD HDMI High Speed propojovací 10m</t>
  </si>
  <si>
    <t>Čtečka Smard Card Reader</t>
  </si>
  <si>
    <t>ASAKA K-CR-03bkv2</t>
  </si>
  <si>
    <t>Peněženkové pouzdro na Huwei P30, černé</t>
  </si>
  <si>
    <t>Ochrané sklo MT</t>
  </si>
  <si>
    <t>Spigen Glass tR AlignMaster 2 Pack Google Pixel 8 Pro</t>
  </si>
  <si>
    <t>iPhone 13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</si>
</sst>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20">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7" fillId="0" borderId="22" xfId="0" applyFont="1" applyFill="1" applyBorder="1" applyAlignment="1">
      <alignment horizontal="center" vertical="top" wrapText="1"/>
    </xf>
    <xf numFmtId="44" fontId="21" fillId="0" borderId="0" xfId="0" applyNumberFormat="1" applyFont="1" applyFill="1"/>
    <xf numFmtId="0" fontId="21" fillId="0" borderId="0" xfId="0" applyFont="1" applyAlignment="1">
      <alignment wrapText="1"/>
    </xf>
    <xf numFmtId="0" fontId="22" fillId="0" borderId="0" xfId="0" applyFont="1" applyBorder="1" applyAlignment="1">
      <alignment vertical="top"/>
    </xf>
    <xf numFmtId="0" fontId="22" fillId="0" borderId="0" xfId="0" applyFont="1" applyFill="1" applyBorder="1" applyAlignment="1">
      <alignment vertical="top"/>
    </xf>
    <xf numFmtId="0" fontId="22" fillId="0" borderId="0" xfId="0" applyFont="1" applyFill="1" applyBorder="1" applyAlignment="1">
      <alignment vertical="top" wrapText="1"/>
    </xf>
    <xf numFmtId="0" fontId="22" fillId="0" borderId="0" xfId="0" applyFont="1" applyFill="1" applyBorder="1" applyAlignment="1">
      <alignment horizontal="center" vertical="center"/>
    </xf>
    <xf numFmtId="0" fontId="23" fillId="0" borderId="0" xfId="0" applyNumberFormat="1" applyFont="1" applyFill="1" applyBorder="1" applyAlignment="1">
      <alignment vertical="top"/>
    </xf>
    <xf numFmtId="44" fontId="24" fillId="0" borderId="0" xfId="0" applyNumberFormat="1" applyFont="1" applyFill="1" applyBorder="1"/>
    <xf numFmtId="44" fontId="25" fillId="0" borderId="0" xfId="0" applyNumberFormat="1" applyFont="1" applyFill="1" applyBorder="1"/>
    <xf numFmtId="0" fontId="22" fillId="0" borderId="0" xfId="0" applyFont="1"/>
    <xf numFmtId="0" fontId="0" fillId="0" borderId="23" xfId="0" applyFont="1" applyBorder="1" applyAlignment="1">
      <alignment horizontal="center" vertical="center"/>
    </xf>
    <xf numFmtId="0" fontId="3" fillId="0" borderId="23" xfId="0" applyFont="1" applyBorder="1" applyAlignment="1">
      <alignment horizontal="center" vertical="center"/>
    </xf>
    <xf numFmtId="0" fontId="22" fillId="0" borderId="23" xfId="0" applyFont="1" applyBorder="1" applyAlignment="1">
      <alignment horizontal="center" vertical="center"/>
    </xf>
    <xf numFmtId="0" fontId="7" fillId="0" borderId="22" xfId="0" applyFont="1" applyFill="1" applyBorder="1" applyAlignment="1">
      <alignment horizontal="center" vertical="center" wrapText="1"/>
    </xf>
    <xf numFmtId="0" fontId="1" fillId="0" borderId="23" xfId="0" applyFont="1" applyBorder="1" applyAlignment="1">
      <alignment horizontal="center" vertical="center"/>
    </xf>
    <xf numFmtId="0" fontId="0" fillId="0" borderId="22" xfId="0" applyBorder="1"/>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cellXfs>
  <cellStyles count="3">
    <cellStyle name="40 % – Zvýraznění2" xfId="2" builtinId="35"/>
    <cellStyle name="40 % – Zvýraznění6" xfId="1" builtinId="51"/>
    <cellStyle name="Normální" xfId="0" builtinId="0"/>
  </cellStyles>
  <dxfs count="29">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41</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J23" totalsRowCount="1" headerRowDxfId="28" dataDxfId="27" totalsRowDxfId="26">
  <sortState ref="B6:J44">
    <sortCondition ref="C5:C44"/>
  </sortState>
  <tableColumns count="9">
    <tableColumn id="1" name="Poř." totalsRowLabel="Celkem" dataDxfId="25" totalsRowDxfId="8">
      <calculatedColumnFormula>ROW(Tabulka1[[#This Row],[Poř.]])-14</calculatedColumnFormula>
    </tableColumn>
    <tableColumn id="2" name="Položka-typ" dataDxfId="17" totalsRowDxfId="7"/>
    <tableColumn id="3" name="mininální požadované parametry" dataDxfId="16" totalsRowDxfId="6"/>
    <tableColumn id="4" name="Počet kusů" dataDxfId="24" totalsRowDxfId="5"/>
    <tableColumn id="5" name="Jednotková cena bez DPH" dataDxfId="23" totalsRowDxfId="4" dataCellStyle="40 % – Zvýraznění2"/>
    <tableColumn id="6" name="Nabídková cena bez DPH" totalsRowFunction="sum" dataDxfId="22" totalsRowDxfId="3">
      <calculatedColumnFormula>E15*F15</calculatedColumnFormula>
    </tableColumn>
    <tableColumn id="7" name="DPH" totalsRowFunction="sum" dataDxfId="21" totalsRowDxfId="2">
      <calculatedColumnFormula>G15*0.21</calculatedColumnFormula>
    </tableColumn>
    <tableColumn id="8" name="Nabídková cena s DPH" totalsRowFunction="sum" dataDxfId="20" totalsRowDxfId="1">
      <calculatedColumnFormula>H15+G15</calculatedColumnFormula>
    </tableColumn>
    <tableColumn id="9" name="Sloupec1" dataDxfId="19"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39"/>
  <sheetViews>
    <sheetView showGridLines="0" tabSelected="1" topLeftCell="A4" zoomScaleNormal="100" workbookViewId="0">
      <selection activeCell="C21" sqref="C21"/>
    </sheetView>
  </sheetViews>
  <sheetFormatPr defaultRowHeight="15" x14ac:dyDescent="0.25"/>
  <cols>
    <col min="1" max="1" width="2.42578125" customWidth="1"/>
    <col min="2" max="2" width="6.140625" style="47" customWidth="1"/>
    <col min="3" max="3" width="30.140625" style="47" bestFit="1" customWidth="1"/>
    <col min="4" max="4" width="97.7109375" style="47" customWidth="1"/>
    <col min="5" max="5" width="8.5703125" style="60" customWidth="1"/>
    <col min="6" max="6" width="12.42578125" style="47"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10" x14ac:dyDescent="0.25">
      <c r="B1" s="107" t="s">
        <v>25</v>
      </c>
      <c r="C1" s="107"/>
      <c r="D1" s="26" t="s">
        <v>47</v>
      </c>
      <c r="E1" s="52"/>
      <c r="F1" s="26"/>
      <c r="G1" s="6"/>
      <c r="H1" s="6"/>
      <c r="I1" s="6"/>
    </row>
    <row r="2" spans="2:10" x14ac:dyDescent="0.25">
      <c r="B2" s="93" t="s">
        <v>22</v>
      </c>
      <c r="C2" s="93"/>
      <c r="D2" s="94" t="s">
        <v>48</v>
      </c>
      <c r="E2" s="94"/>
      <c r="F2" s="94"/>
      <c r="G2" s="94"/>
      <c r="H2" s="94"/>
      <c r="I2" s="94"/>
    </row>
    <row r="3" spans="2:10" x14ac:dyDescent="0.25">
      <c r="B3" s="93" t="s">
        <v>23</v>
      </c>
      <c r="C3" s="93"/>
      <c r="D3" s="95" t="s">
        <v>42</v>
      </c>
      <c r="E3" s="95"/>
      <c r="F3" s="95"/>
      <c r="G3" s="95"/>
      <c r="H3" s="95"/>
      <c r="I3" s="95"/>
    </row>
    <row r="4" spans="2:10" ht="15.75" thickBot="1" x14ac:dyDescent="0.3">
      <c r="B4" s="27"/>
      <c r="C4" s="27"/>
      <c r="D4" s="28"/>
      <c r="E4" s="53"/>
      <c r="F4" s="28"/>
      <c r="G4" s="5"/>
      <c r="H4" s="5"/>
      <c r="I4" s="5"/>
    </row>
    <row r="5" spans="2:10" x14ac:dyDescent="0.25">
      <c r="B5" s="114" t="s">
        <v>16</v>
      </c>
      <c r="C5" s="115"/>
      <c r="D5" s="29" t="s">
        <v>8</v>
      </c>
      <c r="E5" s="54" t="s">
        <v>11</v>
      </c>
      <c r="F5" s="30" t="s">
        <v>12</v>
      </c>
      <c r="G5" s="10" t="s">
        <v>13</v>
      </c>
      <c r="H5" s="118" t="s">
        <v>14</v>
      </c>
      <c r="I5" s="119"/>
    </row>
    <row r="6" spans="2:10" x14ac:dyDescent="0.25">
      <c r="B6" s="97" t="s">
        <v>17</v>
      </c>
      <c r="C6" s="93"/>
      <c r="D6" s="98" t="s">
        <v>26</v>
      </c>
      <c r="E6" s="98"/>
      <c r="F6" s="98"/>
      <c r="G6" s="98"/>
      <c r="H6" s="98"/>
      <c r="I6" s="99"/>
    </row>
    <row r="7" spans="2:10" x14ac:dyDescent="0.25">
      <c r="B7" s="97" t="s">
        <v>18</v>
      </c>
      <c r="C7" s="93"/>
      <c r="D7" s="98" t="s">
        <v>46</v>
      </c>
      <c r="E7" s="98"/>
      <c r="F7" s="98"/>
      <c r="G7" s="98"/>
      <c r="H7" s="98"/>
      <c r="I7" s="99"/>
    </row>
    <row r="8" spans="2:10" x14ac:dyDescent="0.25">
      <c r="B8" s="97" t="s">
        <v>19</v>
      </c>
      <c r="C8" s="93"/>
      <c r="D8" s="31" t="s">
        <v>15</v>
      </c>
      <c r="E8" s="55" t="s">
        <v>24</v>
      </c>
      <c r="F8" s="31" t="s">
        <v>9</v>
      </c>
      <c r="G8" s="21"/>
      <c r="H8" s="21"/>
      <c r="I8" s="22"/>
    </row>
    <row r="9" spans="2:10" ht="15.75" thickBot="1" x14ac:dyDescent="0.3">
      <c r="B9" s="116" t="s">
        <v>20</v>
      </c>
      <c r="C9" s="117"/>
      <c r="D9" s="100" t="s">
        <v>44</v>
      </c>
      <c r="E9" s="100"/>
      <c r="F9" s="100"/>
      <c r="G9" s="100"/>
      <c r="H9" s="100"/>
      <c r="I9" s="101"/>
    </row>
    <row r="10" spans="2:10" ht="15.75" thickBot="1" x14ac:dyDescent="0.3">
      <c r="B10" s="110"/>
      <c r="C10" s="110"/>
      <c r="D10" s="111"/>
      <c r="E10" s="111"/>
      <c r="F10" s="111"/>
      <c r="G10" s="111"/>
      <c r="H10" s="111"/>
      <c r="I10" s="111"/>
    </row>
    <row r="11" spans="2:10" ht="15.75" thickBot="1" x14ac:dyDescent="0.3">
      <c r="B11" s="112" t="s">
        <v>21</v>
      </c>
      <c r="C11" s="113"/>
      <c r="D11" s="33"/>
      <c r="E11" s="56" t="s">
        <v>11</v>
      </c>
      <c r="F11" s="34"/>
      <c r="G11" s="11" t="s">
        <v>13</v>
      </c>
      <c r="H11" s="108"/>
      <c r="I11" s="109"/>
    </row>
    <row r="12" spans="2:10" x14ac:dyDescent="0.25">
      <c r="B12" s="102"/>
      <c r="C12" s="102"/>
      <c r="D12" s="102"/>
      <c r="E12" s="102"/>
      <c r="F12" s="102"/>
      <c r="G12" s="102"/>
      <c r="H12" s="102"/>
      <c r="I12" s="102"/>
    </row>
    <row r="13" spans="2:10" x14ac:dyDescent="0.25">
      <c r="B13" s="96" t="s">
        <v>10</v>
      </c>
      <c r="C13" s="96"/>
      <c r="D13" s="96"/>
      <c r="E13" s="96"/>
      <c r="F13" s="96"/>
      <c r="G13" s="96"/>
      <c r="H13" s="96"/>
      <c r="I13" s="96"/>
    </row>
    <row r="14" spans="2:10" s="1" customFormat="1" ht="26.25" x14ac:dyDescent="0.25">
      <c r="B14" s="35" t="s">
        <v>0</v>
      </c>
      <c r="C14" s="35" t="s">
        <v>6</v>
      </c>
      <c r="D14" s="35" t="s">
        <v>36</v>
      </c>
      <c r="E14" s="49" t="s">
        <v>1</v>
      </c>
      <c r="F14" s="35" t="s">
        <v>5</v>
      </c>
      <c r="G14" s="2" t="s">
        <v>2</v>
      </c>
      <c r="H14" s="2" t="s">
        <v>3</v>
      </c>
      <c r="I14" s="2" t="s">
        <v>4</v>
      </c>
      <c r="J14" s="63" t="s">
        <v>45</v>
      </c>
    </row>
    <row r="15" spans="2:10" s="1" customFormat="1" x14ac:dyDescent="0.25">
      <c r="B15" s="75">
        <f>ROW(Tabulka1[[#This Row],[Poř.]])-14</f>
        <v>1</v>
      </c>
      <c r="C15" s="77" t="s">
        <v>49</v>
      </c>
      <c r="D15" s="77" t="s">
        <v>50</v>
      </c>
      <c r="E15" s="72"/>
      <c r="F15" s="76">
        <v>1</v>
      </c>
      <c r="G15" s="3">
        <f t="shared" ref="G15:G18" si="0">E15*F15</f>
        <v>0</v>
      </c>
      <c r="H15" s="3">
        <f t="shared" ref="H15:H18" si="1">G15*0.21</f>
        <v>0</v>
      </c>
      <c r="I15" s="4">
        <f t="shared" ref="I15:I18" si="2">H15+G15</f>
        <v>0</v>
      </c>
      <c r="J15" s="62"/>
    </row>
    <row r="16" spans="2:10" s="1" customFormat="1" x14ac:dyDescent="0.25">
      <c r="B16" s="75">
        <f>ROW(Tabulka1[[#This Row],[Poř.]])-14</f>
        <v>2</v>
      </c>
      <c r="C16" s="77" t="s">
        <v>51</v>
      </c>
      <c r="D16" s="77" t="s">
        <v>52</v>
      </c>
      <c r="E16" s="72"/>
      <c r="F16" s="76">
        <v>1</v>
      </c>
      <c r="G16" s="3">
        <f t="shared" si="0"/>
        <v>0</v>
      </c>
      <c r="H16" s="3">
        <f t="shared" si="1"/>
        <v>0</v>
      </c>
      <c r="I16" s="4">
        <f t="shared" si="2"/>
        <v>0</v>
      </c>
      <c r="J16" s="62"/>
    </row>
    <row r="17" spans="2:15" s="1" customFormat="1" x14ac:dyDescent="0.25">
      <c r="B17" s="61">
        <f>ROW(Tabulka1[[#This Row],[Poř.]])-14</f>
        <v>3</v>
      </c>
      <c r="C17" s="77" t="s">
        <v>53</v>
      </c>
      <c r="D17" s="77" t="s">
        <v>54</v>
      </c>
      <c r="E17" s="72"/>
      <c r="F17" s="76">
        <v>1</v>
      </c>
      <c r="G17" s="3">
        <f t="shared" si="0"/>
        <v>0</v>
      </c>
      <c r="H17" s="3">
        <f t="shared" si="1"/>
        <v>0</v>
      </c>
      <c r="I17" s="4">
        <f t="shared" si="2"/>
        <v>0</v>
      </c>
      <c r="J17" s="62"/>
    </row>
    <row r="18" spans="2:15" s="1" customFormat="1" x14ac:dyDescent="0.25">
      <c r="B18" s="61">
        <f>ROW(Tabulka1[[#This Row],[Poř.]])-14</f>
        <v>4</v>
      </c>
      <c r="C18" s="77" t="s">
        <v>55</v>
      </c>
      <c r="D18" s="77" t="s">
        <v>56</v>
      </c>
      <c r="E18" s="72"/>
      <c r="F18" s="76">
        <v>1</v>
      </c>
      <c r="G18" s="3">
        <f t="shared" si="0"/>
        <v>0</v>
      </c>
      <c r="H18" s="3">
        <f t="shared" si="1"/>
        <v>0</v>
      </c>
      <c r="I18" s="4">
        <f t="shared" si="2"/>
        <v>0</v>
      </c>
      <c r="J18" s="62"/>
    </row>
    <row r="19" spans="2:15" s="1" customFormat="1" x14ac:dyDescent="0.25">
      <c r="B19" s="61">
        <f>ROW(Tabulka1[[#This Row],[Poř.]])-14</f>
        <v>5</v>
      </c>
      <c r="C19" s="77" t="s">
        <v>57</v>
      </c>
      <c r="D19" s="77" t="s">
        <v>58</v>
      </c>
      <c r="E19" s="73"/>
      <c r="F19" s="76">
        <v>26</v>
      </c>
      <c r="G19" s="3">
        <f t="shared" ref="G19:G20" si="3">E19*F19</f>
        <v>0</v>
      </c>
      <c r="H19" s="3">
        <f t="shared" ref="H19:H20" si="4">G19*0.21</f>
        <v>0</v>
      </c>
      <c r="I19" s="4">
        <f t="shared" ref="I19:I20" si="5">H19+G19</f>
        <v>0</v>
      </c>
      <c r="J19" s="62"/>
    </row>
    <row r="20" spans="2:15" s="1" customFormat="1" x14ac:dyDescent="0.25">
      <c r="B20" s="61">
        <f>ROW(Tabulka1[[#This Row],[Poř.]])-14</f>
        <v>6</v>
      </c>
      <c r="C20" s="77" t="s">
        <v>51</v>
      </c>
      <c r="D20" s="77" t="s">
        <v>59</v>
      </c>
      <c r="E20" s="73"/>
      <c r="F20" s="76">
        <v>1</v>
      </c>
      <c r="G20" s="3">
        <f t="shared" si="3"/>
        <v>0</v>
      </c>
      <c r="H20" s="3">
        <f t="shared" si="4"/>
        <v>0</v>
      </c>
      <c r="I20" s="4">
        <f t="shared" si="5"/>
        <v>0</v>
      </c>
      <c r="J20" s="62"/>
    </row>
    <row r="21" spans="2:15" s="1" customFormat="1" x14ac:dyDescent="0.25">
      <c r="B21" s="61">
        <f>ROW(Tabulka1[[#This Row],[Poř.]])-14</f>
        <v>7</v>
      </c>
      <c r="C21" s="77" t="s">
        <v>60</v>
      </c>
      <c r="D21" s="77" t="s">
        <v>61</v>
      </c>
      <c r="E21" s="74"/>
      <c r="F21" s="76">
        <v>1</v>
      </c>
      <c r="G21" s="3">
        <f>E21*F21</f>
        <v>0</v>
      </c>
      <c r="H21" s="3">
        <f>G21*0.21</f>
        <v>0</v>
      </c>
      <c r="I21" s="4">
        <f>H21+G21</f>
        <v>0</v>
      </c>
      <c r="J21" s="62"/>
    </row>
    <row r="22" spans="2:15" s="1" customFormat="1" x14ac:dyDescent="0.25">
      <c r="B22" s="61">
        <f>ROW(Tabulka1[[#This Row],[Poř.]])-14</f>
        <v>8</v>
      </c>
      <c r="C22" s="77" t="s">
        <v>60</v>
      </c>
      <c r="D22" s="77" t="s">
        <v>62</v>
      </c>
      <c r="E22" s="73"/>
      <c r="F22" s="76">
        <v>1</v>
      </c>
      <c r="G22" s="3">
        <f>E22*F22</f>
        <v>0</v>
      </c>
      <c r="H22" s="3">
        <f>G22*0.21</f>
        <v>0</v>
      </c>
      <c r="I22" s="4">
        <f>H22+G22</f>
        <v>0</v>
      </c>
      <c r="J22" s="62"/>
    </row>
    <row r="23" spans="2:15" ht="15.75" thickBot="1" x14ac:dyDescent="0.3">
      <c r="B23" s="64" t="s">
        <v>7</v>
      </c>
      <c r="C23" s="65"/>
      <c r="D23" s="66"/>
      <c r="E23" s="67"/>
      <c r="F23" s="68"/>
      <c r="G23" s="69">
        <f>SUBTOTAL(109,Tabulka1[Nabídková cena bez DPH])</f>
        <v>0</v>
      </c>
      <c r="H23" s="69">
        <f>SUBTOTAL(109,Tabulka1[DPH])</f>
        <v>0</v>
      </c>
      <c r="I23" s="70">
        <f>SUBTOTAL(109,Tabulka1[Nabídková cena s DPH])</f>
        <v>0</v>
      </c>
      <c r="J23" s="71"/>
      <c r="K23"/>
      <c r="L23"/>
      <c r="M23"/>
      <c r="N23"/>
      <c r="O23"/>
    </row>
    <row r="24" spans="2:15" x14ac:dyDescent="0.25">
      <c r="B24" s="104" t="s">
        <v>41</v>
      </c>
      <c r="C24" s="105"/>
      <c r="D24" s="105"/>
      <c r="E24" s="105"/>
      <c r="F24" s="105"/>
      <c r="G24" s="105"/>
      <c r="H24" s="105"/>
      <c r="I24" s="106"/>
      <c r="J24" s="19"/>
      <c r="K24" s="19"/>
      <c r="L24" s="19"/>
      <c r="M24" s="19"/>
      <c r="N24" s="16"/>
      <c r="O24" s="16"/>
    </row>
    <row r="25" spans="2:15" ht="15.75" thickBot="1" x14ac:dyDescent="0.3">
      <c r="B25" s="32"/>
      <c r="C25" s="37"/>
      <c r="D25" s="36"/>
      <c r="E25" s="51"/>
      <c r="F25" s="38"/>
      <c r="G25" s="13"/>
      <c r="H25" s="13"/>
      <c r="I25" s="14"/>
      <c r="J25" s="19"/>
      <c r="K25" s="19"/>
      <c r="L25" s="19"/>
      <c r="M25" s="19"/>
      <c r="N25" s="16"/>
      <c r="O25" s="16"/>
    </row>
    <row r="26" spans="2:15" x14ac:dyDescent="0.25">
      <c r="B26" s="86" t="s">
        <v>27</v>
      </c>
      <c r="C26" s="87"/>
      <c r="D26" s="87"/>
      <c r="E26" s="87"/>
      <c r="F26" s="87"/>
      <c r="G26" s="87"/>
      <c r="H26" s="87"/>
      <c r="I26" s="88"/>
    </row>
    <row r="27" spans="2:15" x14ac:dyDescent="0.25">
      <c r="B27" s="39" t="s">
        <v>28</v>
      </c>
      <c r="C27" s="89" t="s">
        <v>29</v>
      </c>
      <c r="D27" s="89"/>
      <c r="E27" s="89"/>
      <c r="F27" s="89"/>
      <c r="G27" s="89"/>
      <c r="H27" s="89"/>
      <c r="I27" s="90"/>
    </row>
    <row r="28" spans="2:15" x14ac:dyDescent="0.25">
      <c r="B28" s="39"/>
      <c r="C28" s="89" t="s">
        <v>30</v>
      </c>
      <c r="D28" s="89"/>
      <c r="E28" s="89"/>
      <c r="F28" s="89"/>
      <c r="G28" s="89"/>
      <c r="H28" s="89"/>
      <c r="I28" s="90"/>
    </row>
    <row r="29" spans="2:15" ht="12.75" customHeight="1" x14ac:dyDescent="0.25">
      <c r="B29" s="78" t="s">
        <v>31</v>
      </c>
      <c r="C29" s="79"/>
      <c r="D29" s="40" t="s">
        <v>32</v>
      </c>
      <c r="E29" s="57" t="s">
        <v>33</v>
      </c>
      <c r="F29" s="84" t="s">
        <v>34</v>
      </c>
      <c r="G29" s="84"/>
      <c r="H29" s="84"/>
      <c r="I29" s="12" t="s">
        <v>35</v>
      </c>
    </row>
    <row r="30" spans="2:15" ht="14.25" customHeight="1" x14ac:dyDescent="0.25">
      <c r="B30" s="80"/>
      <c r="C30" s="81"/>
      <c r="D30" s="41"/>
      <c r="E30" s="58"/>
      <c r="F30" s="85"/>
      <c r="G30" s="85"/>
      <c r="H30" s="85"/>
      <c r="I30" s="8"/>
    </row>
    <row r="31" spans="2:15" ht="15.75" customHeight="1" thickBot="1" x14ac:dyDescent="0.3">
      <c r="B31" s="91"/>
      <c r="C31" s="92"/>
      <c r="D31" s="42"/>
      <c r="E31" s="59"/>
      <c r="F31" s="103"/>
      <c r="G31" s="103"/>
      <c r="H31" s="103"/>
      <c r="I31" s="9"/>
    </row>
    <row r="32" spans="2:15" ht="18" customHeight="1" x14ac:dyDescent="0.25">
      <c r="B32" s="43"/>
      <c r="C32" s="44"/>
      <c r="D32" s="45"/>
      <c r="E32" s="50"/>
      <c r="F32" s="46"/>
      <c r="G32" s="7"/>
      <c r="H32" s="7"/>
    </row>
    <row r="33" spans="2:15" x14ac:dyDescent="0.25">
      <c r="B33" s="83" t="s">
        <v>43</v>
      </c>
      <c r="C33" s="83"/>
      <c r="D33" s="83"/>
    </row>
    <row r="34" spans="2:15" x14ac:dyDescent="0.25">
      <c r="B34" s="48"/>
      <c r="C34" s="48"/>
      <c r="D34" s="48"/>
    </row>
    <row r="35" spans="2:15" x14ac:dyDescent="0.25">
      <c r="B35" s="48"/>
      <c r="C35" s="48"/>
      <c r="D35" s="48"/>
    </row>
    <row r="36" spans="2:15" x14ac:dyDescent="0.25">
      <c r="B36" s="48"/>
      <c r="C36" s="48"/>
      <c r="D36" s="48"/>
    </row>
    <row r="37" spans="2:15" x14ac:dyDescent="0.25">
      <c r="B37" s="48"/>
      <c r="C37" s="48"/>
      <c r="D37" s="48"/>
    </row>
    <row r="38" spans="2:15" x14ac:dyDescent="0.25">
      <c r="B38" s="82"/>
      <c r="C38" s="82"/>
      <c r="D38" s="82"/>
    </row>
    <row r="39" spans="2:15" x14ac:dyDescent="0.25">
      <c r="J39" s="20"/>
      <c r="K39" s="20"/>
      <c r="L39" s="20"/>
      <c r="M39" s="20"/>
      <c r="N39" s="17"/>
      <c r="O39" s="17"/>
    </row>
  </sheetData>
  <mergeCells count="32">
    <mergeCell ref="B24:I24"/>
    <mergeCell ref="B1:C1"/>
    <mergeCell ref="H11:I11"/>
    <mergeCell ref="B10:C10"/>
    <mergeCell ref="D10:I10"/>
    <mergeCell ref="B11:C11"/>
    <mergeCell ref="B5:C5"/>
    <mergeCell ref="B7:C7"/>
    <mergeCell ref="B9:C9"/>
    <mergeCell ref="H5:I5"/>
    <mergeCell ref="B26:I26"/>
    <mergeCell ref="C27:I27"/>
    <mergeCell ref="C28:I28"/>
    <mergeCell ref="B31:C31"/>
    <mergeCell ref="B2:C2"/>
    <mergeCell ref="B3:C3"/>
    <mergeCell ref="D2:I2"/>
    <mergeCell ref="D3:I3"/>
    <mergeCell ref="B13:I13"/>
    <mergeCell ref="B6:C6"/>
    <mergeCell ref="D7:I7"/>
    <mergeCell ref="D9:I9"/>
    <mergeCell ref="D6:I6"/>
    <mergeCell ref="B12:I12"/>
    <mergeCell ref="B8:C8"/>
    <mergeCell ref="F31:H31"/>
    <mergeCell ref="B29:C29"/>
    <mergeCell ref="B30:C30"/>
    <mergeCell ref="B38:D38"/>
    <mergeCell ref="B33:D33"/>
    <mergeCell ref="F29:H29"/>
    <mergeCell ref="F30:H30"/>
  </mergeCells>
  <conditionalFormatting sqref="E22 E17:E19">
    <cfRule type="cellIs" dxfId="15" priority="18" operator="lessThan">
      <formula>MIN(#REF!)</formula>
    </cfRule>
  </conditionalFormatting>
  <conditionalFormatting sqref="E15:E16">
    <cfRule type="cellIs" dxfId="14" priority="17" operator="lessThan">
      <formula>MIN(#REF!)</formula>
    </cfRule>
  </conditionalFormatting>
  <conditionalFormatting sqref="E20:E21">
    <cfRule type="cellIs" dxfId="13" priority="16" operator="lessThan">
      <formula>MIN(#REF!)</formula>
    </cfRule>
  </conditionalFormatting>
  <conditionalFormatting sqref="F19">
    <cfRule type="cellIs" dxfId="12" priority="4" operator="lessThan">
      <formula>MIN(#REF!)</formula>
    </cfRule>
  </conditionalFormatting>
  <conditionalFormatting sqref="F20">
    <cfRule type="cellIs" dxfId="11" priority="3" operator="lessThan">
      <formula>MIN(#REF!)</formula>
    </cfRule>
  </conditionalFormatting>
  <conditionalFormatting sqref="F21:F22">
    <cfRule type="cellIs" dxfId="10" priority="2" operator="lessThan">
      <formula>MIN(#REF!)</formula>
    </cfRule>
  </conditionalFormatting>
  <conditionalFormatting sqref="F15:F18">
    <cfRule type="cellIs" dxfId="9"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40</v>
      </c>
      <c r="B3" s="23" t="s">
        <v>37</v>
      </c>
    </row>
    <row r="4" spans="1:4" x14ac:dyDescent="0.25">
      <c r="A4" s="23" t="s">
        <v>38</v>
      </c>
      <c r="B4" s="15">
        <v>5137</v>
      </c>
      <c r="C4" s="15">
        <v>5139</v>
      </c>
      <c r="D4" s="15" t="s">
        <v>39</v>
      </c>
    </row>
    <row r="5" spans="1:4" x14ac:dyDescent="0.25">
      <c r="A5" s="24">
        <v>1110200</v>
      </c>
      <c r="B5" s="25"/>
      <c r="C5" s="25">
        <v>0</v>
      </c>
      <c r="D5" s="25">
        <v>0</v>
      </c>
    </row>
    <row r="6" spans="1:4" x14ac:dyDescent="0.25">
      <c r="A6" s="24">
        <v>1110400</v>
      </c>
      <c r="B6" s="25">
        <v>0</v>
      </c>
      <c r="C6" s="25"/>
      <c r="D6" s="25">
        <v>0</v>
      </c>
    </row>
    <row r="7" spans="1:4" x14ac:dyDescent="0.25">
      <c r="A7" s="24" t="s">
        <v>39</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2024-11-25T13:32:31Z</dcterms:modified>
</cp:coreProperties>
</file>