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I21" i="1" s="1"/>
  <c r="J21" i="1" s="1"/>
  <c r="H22" i="1"/>
  <c r="I22" i="1" s="1"/>
  <c r="J22" i="1" s="1"/>
  <c r="H23" i="1"/>
  <c r="I23" i="1" s="1"/>
  <c r="J23" i="1" s="1"/>
  <c r="H24" i="1"/>
  <c r="I24" i="1" s="1"/>
  <c r="J24" i="1" s="1"/>
  <c r="H25" i="1"/>
  <c r="I25" i="1" s="1"/>
  <c r="J25" i="1" s="1"/>
  <c r="H26" i="1"/>
  <c r="I26" i="1" s="1"/>
  <c r="J26" i="1" s="1"/>
  <c r="H15" i="1"/>
  <c r="I15" i="1" s="1"/>
  <c r="H16" i="1"/>
  <c r="H33" i="1" s="1"/>
  <c r="H17" i="1"/>
  <c r="I17" i="1" s="1"/>
  <c r="J17" i="1" s="1"/>
  <c r="H18" i="1"/>
  <c r="I18" i="1" s="1"/>
  <c r="J18" i="1" s="1"/>
  <c r="H19" i="1"/>
  <c r="I19" i="1" s="1"/>
  <c r="J19" i="1" s="1"/>
  <c r="H20" i="1"/>
  <c r="I20" i="1" s="1"/>
  <c r="J20" i="1" s="1"/>
  <c r="H27" i="1"/>
  <c r="I27" i="1" s="1"/>
  <c r="J27" i="1" s="1"/>
  <c r="H28" i="1"/>
  <c r="I28" i="1" s="1"/>
  <c r="J28" i="1" s="1"/>
  <c r="H29" i="1"/>
  <c r="I29" i="1" s="1"/>
  <c r="J29" i="1" s="1"/>
  <c r="H30" i="1"/>
  <c r="I30" i="1" s="1"/>
  <c r="J30" i="1" s="1"/>
  <c r="H31" i="1"/>
  <c r="I31" i="1" s="1"/>
  <c r="J31" i="1" s="1"/>
  <c r="H32" i="1"/>
  <c r="I32" i="1" s="1"/>
  <c r="J32" i="1" s="1"/>
  <c r="I16" i="1" l="1"/>
  <c r="J16" i="1" s="1"/>
  <c r="J15" i="1"/>
  <c r="I33" i="1" l="1"/>
  <c r="J33" i="1"/>
</calcChain>
</file>

<file path=xl/sharedStrings.xml><?xml version="1.0" encoding="utf-8"?>
<sst xmlns="http://schemas.openxmlformats.org/spreadsheetml/2006/main" count="99" uniqueCount="81">
  <si>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</si>
  <si>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</si>
  <si>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</si>
  <si>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</si>
  <si>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</si>
  <si>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</si>
  <si>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</si>
  <si>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</si>
  <si>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</si>
  <si>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</si>
  <si>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</si>
  <si>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</si>
  <si>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</si>
  <si>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</si>
  <si>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</si>
  <si>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</si>
  <si>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</si>
  <si>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</si>
  <si>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</si>
  <si>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</si>
  <si>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</si>
  <si>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</si>
  <si>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</si>
  <si>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</si>
  <si>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</si>
  <si>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</si>
  <si>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</si>
  <si>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</si>
  <si>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</si>
  <si>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</si>
  <si>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</si>
  <si>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</si>
  <si>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</si>
  <si>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</si>
  <si>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</si>
  <si>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Sociální služby Karviná, příspěvková organizace</t>
  </si>
  <si>
    <t xml:space="preserve">70997136    </t>
  </si>
  <si>
    <t xml:space="preserve">Sokolovská 1761, 735 06 Karviná-Nové Město </t>
  </si>
  <si>
    <t xml:space="preserve">Sokolovská 1761, 735 06 Karviná-Nové Město  </t>
  </si>
  <si>
    <t>x2mk7wx</t>
  </si>
  <si>
    <t xml:space="preserve">sekretariat@socsluzbykarvina.cz </t>
  </si>
  <si>
    <t xml:space="preserve">  telefon 596 325 414</t>
  </si>
  <si>
    <t>CF230X</t>
  </si>
  <si>
    <t>Canon 045HBK</t>
  </si>
  <si>
    <t> Canon 045HC</t>
  </si>
  <si>
    <t>CE278A</t>
  </si>
  <si>
    <t>CE285A</t>
  </si>
  <si>
    <t>CF259A RE</t>
  </si>
  <si>
    <t>CF 283A</t>
  </si>
  <si>
    <t>CF210 x</t>
  </si>
  <si>
    <t>CF211A</t>
  </si>
  <si>
    <t>CF212A</t>
  </si>
  <si>
    <t>CF213A</t>
  </si>
  <si>
    <t>toner - black pro HP LaserJet Pro M203 M227</t>
  </si>
  <si>
    <t>Toner black pro CANON MF635CX</t>
  </si>
  <si>
    <t>Toner Cyan pro CANON MF635CX</t>
  </si>
  <si>
    <r>
      <t xml:space="preserve">toner - </t>
    </r>
    <r>
      <rPr>
        <b/>
        <sz val="10"/>
        <color rgb="FF000000"/>
        <rFont val="Calibri"/>
        <family val="2"/>
        <charset val="238"/>
      </rPr>
      <t>yellow</t>
    </r>
    <r>
      <rPr>
        <sz val="10"/>
        <color rgb="FF000000"/>
        <rFont val="Calibri"/>
        <family val="2"/>
        <charset val="238"/>
      </rPr>
      <t xml:space="preserve"> pro Canon MF 645Cx</t>
    </r>
  </si>
  <si>
    <r>
      <t xml:space="preserve">toner - </t>
    </r>
    <r>
      <rPr>
        <b/>
        <sz val="10"/>
        <color rgb="FF000000"/>
        <rFont val="Calibri"/>
        <family val="2"/>
        <charset val="238"/>
      </rPr>
      <t>magenta</t>
    </r>
    <r>
      <rPr>
        <sz val="10"/>
        <color rgb="FF000000"/>
        <rFont val="Calibri"/>
        <family val="2"/>
        <charset val="238"/>
      </rPr>
      <t xml:space="preserve"> pro Canon MF 645Cx</t>
    </r>
  </si>
  <si>
    <r>
      <t xml:space="preserve">toner - </t>
    </r>
    <r>
      <rPr>
        <b/>
        <sz val="10"/>
        <color rgb="FF000000"/>
        <rFont val="Calibri"/>
        <family val="2"/>
        <charset val="238"/>
      </rPr>
      <t>cyan</t>
    </r>
    <r>
      <rPr>
        <sz val="10"/>
        <color rgb="FF000000"/>
        <rFont val="Calibri"/>
        <family val="2"/>
        <charset val="238"/>
      </rPr>
      <t xml:space="preserve"> pro Canon MF 645Cx</t>
    </r>
  </si>
  <si>
    <r>
      <t xml:space="preserve">toner - </t>
    </r>
    <r>
      <rPr>
        <b/>
        <sz val="10"/>
        <color rgb="FF000000"/>
        <rFont val="Calibri"/>
        <family val="2"/>
        <charset val="238"/>
      </rPr>
      <t>black</t>
    </r>
    <r>
      <rPr>
        <sz val="10"/>
        <color rgb="FF000000"/>
        <rFont val="Calibri"/>
        <family val="2"/>
        <charset val="238"/>
      </rPr>
      <t xml:space="preserve"> pro Canon MF 645Cx</t>
    </r>
  </si>
  <si>
    <r>
      <t xml:space="preserve">toner- </t>
    </r>
    <r>
      <rPr>
        <b/>
        <sz val="10"/>
        <color rgb="FF000000"/>
        <rFont val="Calibri"/>
        <family val="2"/>
        <charset val="238"/>
      </rPr>
      <t>black</t>
    </r>
    <r>
      <rPr>
        <sz val="10"/>
        <color rgb="FF000000"/>
        <rFont val="Calibri"/>
        <family val="2"/>
        <charset val="238"/>
      </rPr>
      <t xml:space="preserve"> pro Canon MF724Cdw</t>
    </r>
  </si>
  <si>
    <r>
      <t xml:space="preserve">toner- </t>
    </r>
    <r>
      <rPr>
        <b/>
        <sz val="10"/>
        <color rgb="FF000000"/>
        <rFont val="Calibri"/>
        <family val="2"/>
        <charset val="238"/>
      </rPr>
      <t>yellow</t>
    </r>
    <r>
      <rPr>
        <sz val="10"/>
        <color rgb="FF000000"/>
        <rFont val="Calibri"/>
        <family val="2"/>
        <charset val="238"/>
      </rPr>
      <t xml:space="preserve"> pro Canon MF724Cdw</t>
    </r>
  </si>
  <si>
    <r>
      <t>toner-</t>
    </r>
    <r>
      <rPr>
        <b/>
        <sz val="10"/>
        <color rgb="FF000000"/>
        <rFont val="Calibri"/>
        <family val="2"/>
        <charset val="238"/>
      </rPr>
      <t>black</t>
    </r>
    <r>
      <rPr>
        <sz val="10"/>
        <color rgb="FF000000"/>
        <rFont val="Calibri"/>
        <family val="2"/>
        <charset val="238"/>
      </rPr>
      <t xml:space="preserve"> HP LaserJet P1102</t>
    </r>
  </si>
  <si>
    <t>toner - black pro HP LaserJet Pro M404</t>
  </si>
  <si>
    <t>toner - HP LaserJetProMFP M225-226 PCL6</t>
  </si>
  <si>
    <t>toner - black pro HP LaserJet Pro 200 M276n</t>
  </si>
  <si>
    <t>toner - cyan pro HP LaserJet Pro 200 M276n</t>
  </si>
  <si>
    <t>toner - yellow pro HP LaserJet Pro 200 M276n</t>
  </si>
  <si>
    <t>toner - magenta pro HP LaserJet Pro 200 M276n</t>
  </si>
  <si>
    <t xml:space="preserve"> brother MFC-L8690CDW</t>
  </si>
  <si>
    <t>alternativa</t>
  </si>
  <si>
    <t>originál</t>
  </si>
  <si>
    <r>
      <t xml:space="preserve">toner - </t>
    </r>
    <r>
      <rPr>
        <b/>
        <sz val="10"/>
        <color rgb="FF000000"/>
        <rFont val="Calibri"/>
        <family val="2"/>
        <charset val="238"/>
      </rPr>
      <t>black</t>
    </r>
    <r>
      <rPr>
        <sz val="10"/>
        <color rgb="FF000000"/>
        <rFont val="Calibri"/>
        <family val="2"/>
        <charset val="238"/>
      </rPr>
      <t xml:space="preserve"> pro HP LaserJet P 1606dn (MPK)</t>
    </r>
  </si>
  <si>
    <t>CRG-054 Y</t>
  </si>
  <si>
    <t>CRG-054H C</t>
  </si>
  <si>
    <t>CRG-054 M</t>
  </si>
  <si>
    <t>CRG-054 BK</t>
  </si>
  <si>
    <t>CRG-718Bk </t>
  </si>
  <si>
    <t>CRG-718Y</t>
  </si>
  <si>
    <t>DR-421CL</t>
  </si>
  <si>
    <t>Nákup spotřebního materiálu 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</si>
</sst>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u/>
      <sz val="11"/>
      <color theme="10"/>
      <name val="Calibri"/>
      <family val="2"/>
      <charset val="238"/>
      <scheme val="minor"/>
    </font>
    <font>
      <sz val="10"/>
      <color rgb="FF000000"/>
      <name val="Calibri"/>
      <family val="2"/>
      <charset val="238"/>
    </font>
    <font>
      <b/>
      <sz val="10"/>
      <color rgb="FF000000"/>
      <name val="Calibri"/>
      <family val="2"/>
      <charset val="238"/>
    </font>
    <font>
      <b/>
      <sz val="10"/>
      <color rgb="FFC0000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right/>
      <top style="thin">
        <color rgb="FF9BC2E6"/>
      </top>
      <bottom style="thin">
        <color rgb="FF9BC2E6"/>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20"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17" fillId="0" borderId="0" xfId="0" applyNumberFormat="1" applyFont="1" applyFill="1" applyBorder="1" applyAlignment="1">
      <alignment horizontal="center" vertical="top" wrapText="1"/>
    </xf>
    <xf numFmtId="44" fontId="18" fillId="3" borderId="0" xfId="2" applyNumberFormat="1" applyFont="1" applyBorder="1" applyAlignment="1">
      <alignment vertical="top"/>
    </xf>
    <xf numFmtId="44" fontId="17" fillId="0" borderId="0" xfId="1" applyNumberFormat="1" applyFont="1" applyFill="1" applyBorder="1" applyAlignment="1">
      <alignment vertical="top"/>
    </xf>
    <xf numFmtId="44" fontId="19" fillId="0" borderId="0" xfId="1" applyNumberFormat="1" applyFont="1" applyFill="1" applyBorder="1" applyAlignment="1">
      <alignment vertical="top"/>
    </xf>
    <xf numFmtId="0" fontId="10" fillId="0" borderId="2" xfId="0" applyFont="1" applyBorder="1" applyAlignment="1"/>
    <xf numFmtId="0" fontId="9" fillId="0" borderId="2" xfId="0" applyFont="1" applyBorder="1" applyAlignment="1">
      <alignment horizontal="right"/>
    </xf>
    <xf numFmtId="0" fontId="10" fillId="3" borderId="10" xfId="2" applyFont="1" applyBorder="1" applyAlignment="1"/>
    <xf numFmtId="0" fontId="3" fillId="0" borderId="10" xfId="0" applyFont="1" applyBorder="1" applyAlignment="1">
      <alignment horizontal="right"/>
    </xf>
    <xf numFmtId="0" fontId="2" fillId="3" borderId="15" xfId="2" applyFont="1" applyBorder="1" applyAlignment="1">
      <alignment horizontal="center" vertical="center"/>
    </xf>
    <xf numFmtId="0" fontId="2" fillId="3" borderId="15" xfId="2" applyFont="1" applyBorder="1" applyAlignment="1">
      <alignment horizontal="center"/>
    </xf>
    <xf numFmtId="0" fontId="15" fillId="0" borderId="16" xfId="0" applyFont="1" applyBorder="1"/>
    <xf numFmtId="0" fontId="11" fillId="3" borderId="18" xfId="2" applyFont="1" applyBorder="1"/>
    <xf numFmtId="0" fontId="12" fillId="3" borderId="19" xfId="2" applyFont="1" applyBorder="1"/>
    <xf numFmtId="0" fontId="11" fillId="3" borderId="21" xfId="2" applyFont="1" applyBorder="1"/>
    <xf numFmtId="0" fontId="12" fillId="3" borderId="22" xfId="2" applyFont="1" applyBorder="1"/>
    <xf numFmtId="0" fontId="21" fillId="0" borderId="23" xfId="0" applyFont="1" applyFill="1" applyBorder="1"/>
    <xf numFmtId="0" fontId="21" fillId="0" borderId="23" xfId="0" applyFont="1" applyFill="1" applyBorder="1" applyAlignment="1">
      <alignment wrapText="1"/>
    </xf>
    <xf numFmtId="1" fontId="21" fillId="0" borderId="23" xfId="6" applyNumberFormat="1" applyFont="1" applyFill="1" applyBorder="1" applyAlignment="1">
      <alignment horizontal="center"/>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23" fillId="0" borderId="0" xfId="0" applyNumberFormat="1" applyFont="1" applyFill="1" applyBorder="1"/>
    <xf numFmtId="0" fontId="11" fillId="3" borderId="21" xfId="2" applyFont="1" applyBorder="1" applyAlignment="1">
      <alignment horizontal="left"/>
    </xf>
    <xf numFmtId="0" fontId="11" fillId="3" borderId="21" xfId="2" applyFont="1" applyBorder="1" applyAlignment="1">
      <alignment horizontal="left" wrapText="1"/>
    </xf>
    <xf numFmtId="0" fontId="15" fillId="0" borderId="17" xfId="0" applyFont="1" applyBorder="1" applyAlignment="1">
      <alignment horizontal="left"/>
    </xf>
    <xf numFmtId="0" fontId="15" fillId="0" borderId="0" xfId="0" applyFont="1" applyBorder="1" applyAlignment="1">
      <alignment horizontal="left"/>
    </xf>
    <xf numFmtId="0" fontId="11" fillId="3" borderId="15" xfId="2" applyFont="1" applyBorder="1" applyAlignment="1">
      <alignment horizontal="left"/>
    </xf>
    <xf numFmtId="0" fontId="11" fillId="3" borderId="18" xfId="2"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4"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5" xfId="0" applyFont="1" applyBorder="1" applyAlignment="1">
      <alignment horizontal="left"/>
    </xf>
    <xf numFmtId="3" fontId="12" fillId="0" borderId="7" xfId="0" applyNumberFormat="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1" fillId="3" borderId="18" xfId="2" applyFont="1" applyBorder="1" applyAlignment="1">
      <alignment horizontal="left" wrapText="1"/>
    </xf>
    <xf numFmtId="0" fontId="16" fillId="4" borderId="12" xfId="0" applyFont="1" applyFill="1" applyBorder="1" applyAlignment="1">
      <alignment horizontal="center"/>
    </xf>
    <xf numFmtId="0" fontId="16" fillId="4" borderId="13" xfId="0" applyFont="1" applyFill="1" applyBorder="1" applyAlignment="1">
      <alignment horizontal="center"/>
    </xf>
    <xf numFmtId="0" fontId="16" fillId="4" borderId="14" xfId="0" applyFont="1" applyFill="1" applyBorder="1" applyAlignment="1">
      <alignment horizontal="center"/>
    </xf>
    <xf numFmtId="0" fontId="0" fillId="0" borderId="0" xfId="0" applyFont="1" applyBorder="1" applyAlignment="1">
      <alignment horizontal="left"/>
    </xf>
    <xf numFmtId="0" fontId="0" fillId="0" borderId="16" xfId="0" applyFont="1" applyBorder="1" applyAlignment="1">
      <alignment horizontal="left"/>
    </xf>
    <xf numFmtId="0" fontId="11" fillId="3" borderId="20" xfId="2" applyFont="1" applyBorder="1" applyAlignment="1">
      <alignment horizontal="left"/>
    </xf>
    <xf numFmtId="0" fontId="10" fillId="0" borderId="0" xfId="0" applyFont="1" applyBorder="1" applyAlignment="1">
      <alignment horizontal="left"/>
    </xf>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10" xfId="2" applyNumberFormat="1" applyFont="1" applyBorder="1" applyAlignment="1">
      <alignment horizontal="left"/>
    </xf>
    <xf numFmtId="49" fontId="10" fillId="3" borderId="11" xfId="2" applyNumberFormat="1" applyFont="1" applyBorder="1" applyAlignment="1">
      <alignment horizontal="left"/>
    </xf>
    <xf numFmtId="0" fontId="20" fillId="0" borderId="0" xfId="3"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cellXfs>
  <cellStyles count="7">
    <cellStyle name="40 % – Zvýraznění2" xfId="2" builtinId="35"/>
    <cellStyle name="40 % – Zvýraznění6" xfId="1" builtinId="51"/>
    <cellStyle name="Hypertextový odkaz" xfId="3" builtinId="8"/>
    <cellStyle name="Měna" xfId="6" builtinId="4"/>
    <cellStyle name="Měna 2" xfId="5"/>
    <cellStyle name="Měna 3"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color rgb="FF000000"/>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rgb="FF9BC2E6"/>
        </top>
        <bottom style="thin">
          <color rgb="FF9BC2E6"/>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rgb="FF000000"/>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9BC2E6"/>
        </top>
        <bottom style="thin">
          <color rgb="FF9BC2E6"/>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49</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33" totalsRowCount="1" headerRowDxfId="20" dataDxfId="19" totalsRowDxfId="18">
  <sortState ref="B6:J50">
    <sortCondition ref="C5:C50"/>
  </sortState>
  <tableColumns count="9">
    <tableColumn id="1" name="Poř." totalsRowLabel="Celkem" dataDxfId="17" totalsRowDxfId="16"/>
    <tableColumn id="2" name="Položka-typ" dataDxfId="15" totalsRowDxfId="14"/>
    <tableColumn id="3" name="Položka-popis" dataDxfId="13" totalsRowDxfId="12"/>
    <tableColumn id="9" name="Typ / výrobce" dataDxfId="11" totalsRowDxfId="10"/>
    <tableColumn id="4" name="Počet kusů" dataDxfId="9" totalsRowDxfId="8" dataCellStyle="Měna"/>
    <tableColumn id="5" name="Jednotková cena bez DPH" dataDxfId="7" totalsRowDxfId="6"/>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kretariat@socsluzbykarvin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5"/>
  <sheetViews>
    <sheetView showGridLines="0" tabSelected="1" zoomScaleNormal="100" workbookViewId="0">
      <selection activeCell="D2" sqref="D2:J2"/>
    </sheetView>
  </sheetViews>
  <sheetFormatPr defaultRowHeight="15" x14ac:dyDescent="0.25"/>
  <cols>
    <col min="1" max="1" width="2.42578125" style="21" customWidth="1"/>
    <col min="2" max="2" width="6.140625" style="21" customWidth="1"/>
    <col min="3" max="3" width="16.28515625" style="21" bestFit="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2" customWidth="1"/>
    <col min="11" max="16384" width="9.140625" style="21"/>
  </cols>
  <sheetData>
    <row r="1" spans="2:11" x14ac:dyDescent="0.25">
      <c r="B1" s="57" t="s">
        <v>23</v>
      </c>
      <c r="C1" s="57"/>
      <c r="D1" s="8" t="s">
        <v>10</v>
      </c>
      <c r="E1" s="8"/>
      <c r="F1" s="8"/>
      <c r="G1" s="8"/>
      <c r="H1" s="8"/>
      <c r="I1" s="8"/>
      <c r="J1" s="8"/>
    </row>
    <row r="2" spans="2:11" x14ac:dyDescent="0.25">
      <c r="B2" s="57" t="s">
        <v>20</v>
      </c>
      <c r="C2" s="57"/>
      <c r="D2" s="71" t="s">
        <v>80</v>
      </c>
      <c r="E2" s="71"/>
      <c r="F2" s="71"/>
      <c r="G2" s="71"/>
      <c r="H2" s="71"/>
      <c r="I2" s="71"/>
      <c r="J2" s="71"/>
    </row>
    <row r="3" spans="2:11" x14ac:dyDescent="0.25">
      <c r="B3" s="57" t="s">
        <v>21</v>
      </c>
      <c r="C3" s="57"/>
      <c r="D3" s="71" t="s">
        <v>34</v>
      </c>
      <c r="E3" s="71"/>
      <c r="F3" s="71"/>
      <c r="G3" s="71"/>
      <c r="H3" s="71"/>
      <c r="I3" s="71"/>
      <c r="J3" s="71"/>
    </row>
    <row r="4" spans="2:11" x14ac:dyDescent="0.25">
      <c r="B4" s="5"/>
      <c r="C4" s="5"/>
      <c r="D4" s="6"/>
      <c r="E4" s="6"/>
      <c r="F4" s="6"/>
      <c r="G4" s="6"/>
      <c r="H4" s="6"/>
      <c r="I4" s="6"/>
      <c r="J4" s="6"/>
    </row>
    <row r="5" spans="2:11" x14ac:dyDescent="0.25">
      <c r="B5" s="81" t="s">
        <v>14</v>
      </c>
      <c r="C5" s="82"/>
      <c r="D5" s="28" t="s">
        <v>35</v>
      </c>
      <c r="E5" s="29" t="s">
        <v>12</v>
      </c>
      <c r="F5" s="72" t="s">
        <v>36</v>
      </c>
      <c r="G5" s="72"/>
      <c r="H5" s="29" t="s">
        <v>13</v>
      </c>
      <c r="I5" s="72"/>
      <c r="J5" s="73"/>
    </row>
    <row r="6" spans="2:11" x14ac:dyDescent="0.25">
      <c r="B6" s="56" t="s">
        <v>15</v>
      </c>
      <c r="C6" s="57"/>
      <c r="D6" s="58" t="s">
        <v>37</v>
      </c>
      <c r="E6" s="58"/>
      <c r="F6" s="58"/>
      <c r="G6" s="58"/>
      <c r="H6" s="58"/>
      <c r="I6" s="58"/>
      <c r="J6" s="59"/>
    </row>
    <row r="7" spans="2:11" x14ac:dyDescent="0.25">
      <c r="B7" s="56" t="s">
        <v>16</v>
      </c>
      <c r="C7" s="57"/>
      <c r="D7" s="58" t="s">
        <v>38</v>
      </c>
      <c r="E7" s="58"/>
      <c r="F7" s="58"/>
      <c r="G7" s="58"/>
      <c r="H7" s="58"/>
      <c r="I7" s="58"/>
      <c r="J7" s="59"/>
    </row>
    <row r="8" spans="2:11" x14ac:dyDescent="0.25">
      <c r="B8" s="56" t="s">
        <v>17</v>
      </c>
      <c r="C8" s="57"/>
      <c r="D8" s="7" t="s">
        <v>39</v>
      </c>
      <c r="E8" s="14" t="s">
        <v>22</v>
      </c>
      <c r="F8" s="76" t="s">
        <v>40</v>
      </c>
      <c r="G8" s="58"/>
      <c r="H8" s="58"/>
      <c r="I8" s="58"/>
      <c r="J8" s="59"/>
    </row>
    <row r="9" spans="2:11" x14ac:dyDescent="0.25">
      <c r="B9" s="83" t="s">
        <v>18</v>
      </c>
      <c r="C9" s="84"/>
      <c r="D9" s="60" t="s">
        <v>41</v>
      </c>
      <c r="E9" s="61"/>
      <c r="F9" s="61"/>
      <c r="G9" s="61"/>
      <c r="H9" s="61"/>
      <c r="I9" s="61"/>
      <c r="J9" s="62"/>
    </row>
    <row r="10" spans="2:11" x14ac:dyDescent="0.25">
      <c r="B10" s="77"/>
      <c r="C10" s="77"/>
      <c r="D10" s="78"/>
      <c r="E10" s="78"/>
      <c r="F10" s="78"/>
      <c r="G10" s="78"/>
      <c r="H10" s="78"/>
      <c r="I10" s="78"/>
      <c r="J10" s="78"/>
    </row>
    <row r="11" spans="2:11" x14ac:dyDescent="0.25">
      <c r="B11" s="79" t="s">
        <v>19</v>
      </c>
      <c r="C11" s="80"/>
      <c r="D11" s="30"/>
      <c r="E11" s="31" t="s">
        <v>12</v>
      </c>
      <c r="F11" s="74"/>
      <c r="G11" s="74"/>
      <c r="H11" s="31" t="s">
        <v>13</v>
      </c>
      <c r="I11" s="74"/>
      <c r="J11" s="75"/>
    </row>
    <row r="12" spans="2:11" x14ac:dyDescent="0.25">
      <c r="B12" s="63"/>
      <c r="C12" s="63"/>
      <c r="D12" s="63"/>
      <c r="E12" s="63"/>
      <c r="F12" s="63"/>
      <c r="G12" s="63"/>
      <c r="H12" s="63"/>
      <c r="I12" s="63"/>
      <c r="J12" s="63"/>
    </row>
    <row r="13" spans="2:11" x14ac:dyDescent="0.25">
      <c r="B13" s="55" t="s">
        <v>11</v>
      </c>
      <c r="C13" s="55"/>
      <c r="D13" s="55"/>
      <c r="E13" s="55"/>
      <c r="F13" s="55"/>
      <c r="G13" s="55"/>
      <c r="H13" s="55"/>
      <c r="I13" s="55"/>
      <c r="J13" s="55"/>
    </row>
    <row r="14" spans="2:11" s="22" customFormat="1" ht="26.25" x14ac:dyDescent="0.25">
      <c r="B14" s="2" t="s">
        <v>0</v>
      </c>
      <c r="C14" s="2" t="s">
        <v>6</v>
      </c>
      <c r="D14" s="2" t="s">
        <v>7</v>
      </c>
      <c r="E14" s="2" t="s">
        <v>9</v>
      </c>
      <c r="F14" s="3" t="s">
        <v>1</v>
      </c>
      <c r="G14" s="2" t="s">
        <v>5</v>
      </c>
      <c r="H14" s="2" t="s">
        <v>2</v>
      </c>
      <c r="I14" s="2" t="s">
        <v>3</v>
      </c>
      <c r="J14" s="2" t="s">
        <v>4</v>
      </c>
      <c r="K14" s="23"/>
    </row>
    <row r="15" spans="2:11" s="22" customFormat="1" x14ac:dyDescent="0.25">
      <c r="B15" s="19">
        <v>1</v>
      </c>
      <c r="C15" s="39" t="s">
        <v>42</v>
      </c>
      <c r="D15" s="40" t="s">
        <v>53</v>
      </c>
      <c r="E15" s="40" t="s">
        <v>70</v>
      </c>
      <c r="F15" s="41">
        <v>2</v>
      </c>
      <c r="G15" s="16"/>
      <c r="H15" s="17">
        <f t="shared" ref="H15:H17" si="0">F15*G15</f>
        <v>0</v>
      </c>
      <c r="I15" s="17">
        <f t="shared" ref="I15:I17" si="1">H15*0.21</f>
        <v>0</v>
      </c>
      <c r="J15" s="18">
        <f t="shared" ref="J15:J17" si="2">I15+H15</f>
        <v>0</v>
      </c>
      <c r="K15" s="23"/>
    </row>
    <row r="16" spans="2:11" s="22" customFormat="1" x14ac:dyDescent="0.25">
      <c r="B16" s="19">
        <v>2</v>
      </c>
      <c r="C16" s="39" t="s">
        <v>43</v>
      </c>
      <c r="D16" s="40" t="s">
        <v>54</v>
      </c>
      <c r="E16" s="40" t="s">
        <v>71</v>
      </c>
      <c r="F16" s="41">
        <v>1</v>
      </c>
      <c r="G16" s="16"/>
      <c r="H16" s="17">
        <f t="shared" si="0"/>
        <v>0</v>
      </c>
      <c r="I16" s="17">
        <f t="shared" si="1"/>
        <v>0</v>
      </c>
      <c r="J16" s="18">
        <f t="shared" si="2"/>
        <v>0</v>
      </c>
      <c r="K16" s="23"/>
    </row>
    <row r="17" spans="2:11" s="22" customFormat="1" x14ac:dyDescent="0.25">
      <c r="B17" s="19">
        <v>3</v>
      </c>
      <c r="C17" s="39" t="s">
        <v>44</v>
      </c>
      <c r="D17" s="40" t="s">
        <v>55</v>
      </c>
      <c r="E17" s="40" t="s">
        <v>71</v>
      </c>
      <c r="F17" s="41">
        <v>1</v>
      </c>
      <c r="G17" s="16"/>
      <c r="H17" s="17">
        <f t="shared" si="0"/>
        <v>0</v>
      </c>
      <c r="I17" s="17">
        <f t="shared" si="1"/>
        <v>0</v>
      </c>
      <c r="J17" s="18">
        <f t="shared" si="2"/>
        <v>0</v>
      </c>
      <c r="K17" s="23"/>
    </row>
    <row r="18" spans="2:11" s="22" customFormat="1" x14ac:dyDescent="0.25">
      <c r="B18" s="24">
        <v>4</v>
      </c>
      <c r="C18" s="39" t="s">
        <v>45</v>
      </c>
      <c r="D18" s="40" t="s">
        <v>72</v>
      </c>
      <c r="E18" s="40" t="s">
        <v>70</v>
      </c>
      <c r="F18" s="41">
        <v>2</v>
      </c>
      <c r="G18" s="25"/>
      <c r="H18" s="26">
        <f t="shared" ref="H18:H32" si="3">F18*G18</f>
        <v>0</v>
      </c>
      <c r="I18" s="26">
        <f t="shared" ref="I18:I32" si="4">H18*0.21</f>
        <v>0</v>
      </c>
      <c r="J18" s="27">
        <f t="shared" ref="J18:J32" si="5">I18+H18</f>
        <v>0</v>
      </c>
      <c r="K18" s="23"/>
    </row>
    <row r="19" spans="2:11" s="22" customFormat="1" x14ac:dyDescent="0.25">
      <c r="B19" s="19">
        <v>5</v>
      </c>
      <c r="C19" s="39" t="s">
        <v>73</v>
      </c>
      <c r="D19" s="40" t="s">
        <v>56</v>
      </c>
      <c r="E19" s="40" t="s">
        <v>70</v>
      </c>
      <c r="F19" s="41">
        <v>1</v>
      </c>
      <c r="G19" s="25"/>
      <c r="H19" s="26">
        <f t="shared" si="3"/>
        <v>0</v>
      </c>
      <c r="I19" s="26">
        <f t="shared" si="4"/>
        <v>0</v>
      </c>
      <c r="J19" s="27">
        <f t="shared" si="5"/>
        <v>0</v>
      </c>
      <c r="K19" s="23"/>
    </row>
    <row r="20" spans="2:11" s="22" customFormat="1" x14ac:dyDescent="0.25">
      <c r="B20" s="19">
        <v>6</v>
      </c>
      <c r="C20" s="39" t="s">
        <v>75</v>
      </c>
      <c r="D20" s="40" t="s">
        <v>57</v>
      </c>
      <c r="E20" s="40" t="s">
        <v>70</v>
      </c>
      <c r="F20" s="41">
        <v>1</v>
      </c>
      <c r="G20" s="25"/>
      <c r="H20" s="26">
        <f t="shared" si="3"/>
        <v>0</v>
      </c>
      <c r="I20" s="26">
        <f t="shared" si="4"/>
        <v>0</v>
      </c>
      <c r="J20" s="27">
        <f t="shared" si="5"/>
        <v>0</v>
      </c>
      <c r="K20" s="23"/>
    </row>
    <row r="21" spans="2:11" s="22" customFormat="1" x14ac:dyDescent="0.25">
      <c r="B21" s="19">
        <v>7</v>
      </c>
      <c r="C21" s="39" t="s">
        <v>74</v>
      </c>
      <c r="D21" s="40" t="s">
        <v>58</v>
      </c>
      <c r="E21" s="40" t="s">
        <v>70</v>
      </c>
      <c r="F21" s="41">
        <v>1</v>
      </c>
      <c r="G21" s="25"/>
      <c r="H21" s="26">
        <f t="shared" ref="H21:H26" si="6">F21*G21</f>
        <v>0</v>
      </c>
      <c r="I21" s="26">
        <f t="shared" ref="I21:I26" si="7">H21*0.21</f>
        <v>0</v>
      </c>
      <c r="J21" s="27">
        <f t="shared" ref="J21:J26" si="8">I21+H21</f>
        <v>0</v>
      </c>
      <c r="K21" s="23"/>
    </row>
    <row r="22" spans="2:11" s="22" customFormat="1" x14ac:dyDescent="0.25">
      <c r="B22" s="24">
        <v>8</v>
      </c>
      <c r="C22" s="39" t="s">
        <v>76</v>
      </c>
      <c r="D22" s="40" t="s">
        <v>59</v>
      </c>
      <c r="E22" s="40" t="s">
        <v>70</v>
      </c>
      <c r="F22" s="41">
        <v>2</v>
      </c>
      <c r="G22" s="25"/>
      <c r="H22" s="26">
        <f t="shared" si="6"/>
        <v>0</v>
      </c>
      <c r="I22" s="26">
        <f t="shared" si="7"/>
        <v>0</v>
      </c>
      <c r="J22" s="27">
        <f t="shared" si="8"/>
        <v>0</v>
      </c>
      <c r="K22" s="23"/>
    </row>
    <row r="23" spans="2:11" s="22" customFormat="1" x14ac:dyDescent="0.25">
      <c r="B23" s="19">
        <v>9</v>
      </c>
      <c r="C23" s="39" t="s">
        <v>77</v>
      </c>
      <c r="D23" s="40" t="s">
        <v>60</v>
      </c>
      <c r="E23" s="40" t="s">
        <v>70</v>
      </c>
      <c r="F23" s="41">
        <v>1</v>
      </c>
      <c r="G23" s="25"/>
      <c r="H23" s="26">
        <f t="shared" si="6"/>
        <v>0</v>
      </c>
      <c r="I23" s="26">
        <f t="shared" si="7"/>
        <v>0</v>
      </c>
      <c r="J23" s="27">
        <f t="shared" si="8"/>
        <v>0</v>
      </c>
      <c r="K23" s="23"/>
    </row>
    <row r="24" spans="2:11" s="22" customFormat="1" x14ac:dyDescent="0.25">
      <c r="B24" s="19">
        <v>10</v>
      </c>
      <c r="C24" s="39" t="s">
        <v>78</v>
      </c>
      <c r="D24" s="40" t="s">
        <v>61</v>
      </c>
      <c r="E24" s="40" t="s">
        <v>70</v>
      </c>
      <c r="F24" s="41">
        <v>1</v>
      </c>
      <c r="G24" s="25"/>
      <c r="H24" s="26">
        <f t="shared" si="6"/>
        <v>0</v>
      </c>
      <c r="I24" s="26">
        <f t="shared" si="7"/>
        <v>0</v>
      </c>
      <c r="J24" s="27">
        <f t="shared" si="8"/>
        <v>0</v>
      </c>
      <c r="K24" s="23"/>
    </row>
    <row r="25" spans="2:11" s="22" customFormat="1" x14ac:dyDescent="0.25">
      <c r="B25" s="19">
        <v>11</v>
      </c>
      <c r="C25" s="39" t="s">
        <v>46</v>
      </c>
      <c r="D25" s="40" t="s">
        <v>62</v>
      </c>
      <c r="E25" s="40" t="s">
        <v>70</v>
      </c>
      <c r="F25" s="41">
        <v>1</v>
      </c>
      <c r="G25" s="25"/>
      <c r="H25" s="26">
        <f t="shared" si="6"/>
        <v>0</v>
      </c>
      <c r="I25" s="26">
        <f t="shared" si="7"/>
        <v>0</v>
      </c>
      <c r="J25" s="27">
        <f t="shared" si="8"/>
        <v>0</v>
      </c>
      <c r="K25" s="23"/>
    </row>
    <row r="26" spans="2:11" s="22" customFormat="1" x14ac:dyDescent="0.25">
      <c r="B26" s="24">
        <v>12</v>
      </c>
      <c r="C26" s="39" t="s">
        <v>47</v>
      </c>
      <c r="D26" s="40" t="s">
        <v>63</v>
      </c>
      <c r="E26" s="40" t="s">
        <v>70</v>
      </c>
      <c r="F26" s="41">
        <v>4</v>
      </c>
      <c r="G26" s="25"/>
      <c r="H26" s="26">
        <f t="shared" si="6"/>
        <v>0</v>
      </c>
      <c r="I26" s="26">
        <f t="shared" si="7"/>
        <v>0</v>
      </c>
      <c r="J26" s="27">
        <f t="shared" si="8"/>
        <v>0</v>
      </c>
      <c r="K26" s="23"/>
    </row>
    <row r="27" spans="2:11" s="22" customFormat="1" x14ac:dyDescent="0.25">
      <c r="B27" s="19">
        <v>13</v>
      </c>
      <c r="C27" s="39" t="s">
        <v>48</v>
      </c>
      <c r="D27" s="40" t="s">
        <v>64</v>
      </c>
      <c r="E27" s="40" t="s">
        <v>70</v>
      </c>
      <c r="F27" s="41">
        <v>2</v>
      </c>
      <c r="G27" s="25"/>
      <c r="H27" s="26">
        <f t="shared" si="3"/>
        <v>0</v>
      </c>
      <c r="I27" s="26">
        <f t="shared" si="4"/>
        <v>0</v>
      </c>
      <c r="J27" s="27">
        <f t="shared" si="5"/>
        <v>0</v>
      </c>
      <c r="K27" s="23"/>
    </row>
    <row r="28" spans="2:11" s="22" customFormat="1" x14ac:dyDescent="0.25">
      <c r="B28" s="19">
        <v>14</v>
      </c>
      <c r="C28" s="39" t="s">
        <v>49</v>
      </c>
      <c r="D28" s="40" t="s">
        <v>65</v>
      </c>
      <c r="E28" s="40" t="s">
        <v>71</v>
      </c>
      <c r="F28" s="41">
        <v>2</v>
      </c>
      <c r="G28" s="25"/>
      <c r="H28" s="26">
        <f t="shared" si="3"/>
        <v>0</v>
      </c>
      <c r="I28" s="26">
        <f t="shared" si="4"/>
        <v>0</v>
      </c>
      <c r="J28" s="27">
        <f t="shared" si="5"/>
        <v>0</v>
      </c>
      <c r="K28" s="23"/>
    </row>
    <row r="29" spans="2:11" s="22" customFormat="1" x14ac:dyDescent="0.25">
      <c r="B29" s="19">
        <v>15</v>
      </c>
      <c r="C29" s="39" t="s">
        <v>50</v>
      </c>
      <c r="D29" s="40" t="s">
        <v>66</v>
      </c>
      <c r="E29" s="40" t="s">
        <v>71</v>
      </c>
      <c r="F29" s="41">
        <v>2</v>
      </c>
      <c r="G29" s="25"/>
      <c r="H29" s="26">
        <f t="shared" si="3"/>
        <v>0</v>
      </c>
      <c r="I29" s="26">
        <f t="shared" si="4"/>
        <v>0</v>
      </c>
      <c r="J29" s="27">
        <f t="shared" si="5"/>
        <v>0</v>
      </c>
      <c r="K29" s="23"/>
    </row>
    <row r="30" spans="2:11" s="22" customFormat="1" x14ac:dyDescent="0.25">
      <c r="B30" s="24">
        <v>16</v>
      </c>
      <c r="C30" s="39" t="s">
        <v>51</v>
      </c>
      <c r="D30" s="40" t="s">
        <v>67</v>
      </c>
      <c r="E30" s="40" t="s">
        <v>71</v>
      </c>
      <c r="F30" s="41">
        <v>2</v>
      </c>
      <c r="G30" s="25"/>
      <c r="H30" s="26">
        <f t="shared" si="3"/>
        <v>0</v>
      </c>
      <c r="I30" s="26">
        <f t="shared" si="4"/>
        <v>0</v>
      </c>
      <c r="J30" s="27">
        <f t="shared" si="5"/>
        <v>0</v>
      </c>
      <c r="K30" s="23"/>
    </row>
    <row r="31" spans="2:11" s="22" customFormat="1" x14ac:dyDescent="0.25">
      <c r="B31" s="19">
        <v>17</v>
      </c>
      <c r="C31" s="39" t="s">
        <v>52</v>
      </c>
      <c r="D31" s="40" t="s">
        <v>68</v>
      </c>
      <c r="E31" s="40" t="s">
        <v>71</v>
      </c>
      <c r="F31" s="41">
        <v>2</v>
      </c>
      <c r="G31" s="25"/>
      <c r="H31" s="26">
        <f t="shared" si="3"/>
        <v>0</v>
      </c>
      <c r="I31" s="26">
        <f t="shared" si="4"/>
        <v>0</v>
      </c>
      <c r="J31" s="27">
        <f t="shared" si="5"/>
        <v>0</v>
      </c>
      <c r="K31" s="23"/>
    </row>
    <row r="32" spans="2:11" s="22" customFormat="1" x14ac:dyDescent="0.25">
      <c r="B32" s="19">
        <v>18</v>
      </c>
      <c r="C32" s="39" t="s">
        <v>79</v>
      </c>
      <c r="D32" s="40" t="s">
        <v>69</v>
      </c>
      <c r="E32" s="40" t="s">
        <v>71</v>
      </c>
      <c r="F32" s="41">
        <v>1</v>
      </c>
      <c r="G32" s="25"/>
      <c r="H32" s="26">
        <f t="shared" si="3"/>
        <v>0</v>
      </c>
      <c r="I32" s="26">
        <f t="shared" si="4"/>
        <v>0</v>
      </c>
      <c r="J32" s="27">
        <f t="shared" si="5"/>
        <v>0</v>
      </c>
      <c r="K32" s="23"/>
    </row>
    <row r="33" spans="2:10" ht="18" customHeight="1" x14ac:dyDescent="0.25">
      <c r="B33" s="42" t="s">
        <v>8</v>
      </c>
      <c r="C33" s="43"/>
      <c r="D33" s="44"/>
      <c r="E33" s="43"/>
      <c r="F33" s="45"/>
      <c r="G33" s="12"/>
      <c r="H33" s="13">
        <f>SUBTOTAL(109,Tabulka1[Nabídková cena bez DPH])</f>
        <v>0</v>
      </c>
      <c r="I33" s="13">
        <f>SUBTOTAL(109,Tabulka1[DPH])</f>
        <v>0</v>
      </c>
      <c r="J33" s="46">
        <f>SUBTOTAL(109,Tabulka1[Nabídková cena s DPH])</f>
        <v>0</v>
      </c>
    </row>
    <row r="34" spans="2:10" ht="15.75" thickBot="1" x14ac:dyDescent="0.3">
      <c r="J34" s="21"/>
    </row>
    <row r="35" spans="2:10" customFormat="1" x14ac:dyDescent="0.25">
      <c r="B35" s="65" t="s">
        <v>24</v>
      </c>
      <c r="C35" s="66"/>
      <c r="D35" s="66"/>
      <c r="E35" s="66"/>
      <c r="F35" s="66"/>
      <c r="G35" s="66"/>
      <c r="H35" s="66"/>
      <c r="I35" s="66"/>
      <c r="J35" s="67"/>
    </row>
    <row r="36" spans="2:10" customFormat="1" x14ac:dyDescent="0.25">
      <c r="B36" s="32" t="s">
        <v>25</v>
      </c>
      <c r="C36" s="68" t="s">
        <v>26</v>
      </c>
      <c r="D36" s="68"/>
      <c r="E36" s="68"/>
      <c r="F36" s="68"/>
      <c r="G36" s="68"/>
      <c r="H36" s="68"/>
      <c r="I36" s="68"/>
      <c r="J36" s="69"/>
    </row>
    <row r="37" spans="2:10" customFormat="1" x14ac:dyDescent="0.25">
      <c r="B37" s="33"/>
      <c r="C37" s="68" t="s">
        <v>27</v>
      </c>
      <c r="D37" s="68"/>
      <c r="E37" s="68"/>
      <c r="F37" s="68"/>
      <c r="G37" s="68"/>
      <c r="H37" s="68"/>
      <c r="I37" s="68"/>
      <c r="J37" s="69"/>
    </row>
    <row r="38" spans="2:10" customFormat="1" x14ac:dyDescent="0.25">
      <c r="B38" s="49" t="s">
        <v>28</v>
      </c>
      <c r="C38" s="50"/>
      <c r="D38" s="15" t="s">
        <v>29</v>
      </c>
      <c r="E38" s="50" t="s">
        <v>30</v>
      </c>
      <c r="F38" s="50"/>
      <c r="G38" s="50" t="s">
        <v>31</v>
      </c>
      <c r="H38" s="50"/>
      <c r="I38" s="50"/>
      <c r="J38" s="34" t="s">
        <v>32</v>
      </c>
    </row>
    <row r="39" spans="2:10" customFormat="1" x14ac:dyDescent="0.25">
      <c r="B39" s="51"/>
      <c r="C39" s="52"/>
      <c r="D39" s="35"/>
      <c r="E39" s="52"/>
      <c r="F39" s="52"/>
      <c r="G39" s="64"/>
      <c r="H39" s="64"/>
      <c r="I39" s="64"/>
      <c r="J39" s="36"/>
    </row>
    <row r="40" spans="2:10" customFormat="1" ht="15.75" thickBot="1" x14ac:dyDescent="0.3">
      <c r="B40" s="70"/>
      <c r="C40" s="47"/>
      <c r="D40" s="37"/>
      <c r="E40" s="47"/>
      <c r="F40" s="47"/>
      <c r="G40" s="48"/>
      <c r="H40" s="48"/>
      <c r="I40" s="48"/>
      <c r="J40" s="38"/>
    </row>
    <row r="41" spans="2:10" x14ac:dyDescent="0.25">
      <c r="B41" s="10"/>
      <c r="C41" s="9"/>
      <c r="D41" s="4"/>
      <c r="E41" s="9"/>
      <c r="F41" s="11"/>
      <c r="G41" s="12"/>
      <c r="H41" s="13"/>
      <c r="I41" s="13"/>
    </row>
    <row r="42" spans="2:10" x14ac:dyDescent="0.25">
      <c r="B42" s="54" t="s">
        <v>33</v>
      </c>
      <c r="C42" s="54"/>
      <c r="D42" s="54"/>
      <c r="E42" s="1"/>
    </row>
    <row r="43" spans="2:10" x14ac:dyDescent="0.25">
      <c r="B43" s="53"/>
      <c r="C43" s="53"/>
      <c r="D43" s="53"/>
      <c r="E43" s="20"/>
    </row>
    <row r="44" spans="2:10" x14ac:dyDescent="0.25">
      <c r="B44" s="20"/>
      <c r="C44" s="20"/>
      <c r="D44" s="20"/>
      <c r="E44" s="20"/>
    </row>
    <row r="45" spans="2:10" x14ac:dyDescent="0.25">
      <c r="B45" s="20"/>
      <c r="C45" s="20"/>
      <c r="D45" s="20"/>
      <c r="E45" s="20"/>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43:D43"/>
    <mergeCell ref="B42:D42"/>
    <mergeCell ref="B13:J13"/>
    <mergeCell ref="B6:C6"/>
    <mergeCell ref="D7:J7"/>
    <mergeCell ref="D9:J9"/>
    <mergeCell ref="D6:J6"/>
    <mergeCell ref="B12:J12"/>
    <mergeCell ref="B8:C8"/>
    <mergeCell ref="E39:F39"/>
    <mergeCell ref="G38:I38"/>
    <mergeCell ref="G39:I39"/>
    <mergeCell ref="B35:J35"/>
    <mergeCell ref="C36:J36"/>
    <mergeCell ref="C37:J37"/>
    <mergeCell ref="B40:C40"/>
    <mergeCell ref="E40:F40"/>
    <mergeCell ref="G40:I40"/>
    <mergeCell ref="B38:C38"/>
    <mergeCell ref="B39:C39"/>
    <mergeCell ref="E38:F38"/>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2024-07-02T07:32:50Z</dcterms:modified>
</cp:coreProperties>
</file>