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<sst xmlns="http://schemas.openxmlformats.org/spreadsheetml/2006/main" count="138" uniqueCount="104">
  <si>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</si>
  <si>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</si>
  <si>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</si>
  <si>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</si>
  <si>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</si>
  <si>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</si>
  <si>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</si>
  <si>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</si>
  <si>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</si>
  <si>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</si>
  <si>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</si>
  <si>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</si>
  <si>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</si>
  <si>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</si>
  <si>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</si>
  <si>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</si>
  <si>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</si>
  <si>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</si>
  <si>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</si>
  <si>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</si>
  <si>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</si>
  <si>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</si>
  <si>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</si>
  <si>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</si>
  <si>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</si>
  <si>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</si>
  <si>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</si>
  <si>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</si>
  <si>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</si>
  <si>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</si>
  <si>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</si>
  <si>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</si>
  <si>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</si>
  <si>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</si>
  <si>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</si>
  <si>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</si>
  <si>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</si>
  <si>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Základní škola a Mateřská škola Prameny, Karviná, p.o.</t>
  </si>
  <si>
    <t xml:space="preserve">Prameny 838/10, 734 01 Karviná-Ráj </t>
  </si>
  <si>
    <t>d2cfy8p</t>
  </si>
  <si>
    <t xml:space="preserve">72035480      </t>
  </si>
  <si>
    <t xml:space="preserve"> CZ72035480      </t>
  </si>
  <si>
    <t>prameny@volny.cz</t>
  </si>
  <si>
    <t xml:space="preserve">telefon 596 312 179    </t>
  </si>
  <si>
    <t>Nákup spotřebního materiálu 06/2024</t>
  </si>
  <si>
    <t>C13T944240</t>
  </si>
  <si>
    <t>Epson C13T944240</t>
  </si>
  <si>
    <t>original</t>
  </si>
  <si>
    <t>C13T944340</t>
  </si>
  <si>
    <t>Epson C13T944340</t>
  </si>
  <si>
    <t>C13T944440</t>
  </si>
  <si>
    <t>Epson C13T944440</t>
  </si>
  <si>
    <t>2164C002</t>
  </si>
  <si>
    <t>Canon CRG-047</t>
  </si>
  <si>
    <t>CB436A</t>
  </si>
  <si>
    <t>HP CB436A - 36A</t>
  </si>
  <si>
    <t>Q2612A</t>
  </si>
  <si>
    <t>HP Q2612A - 12A</t>
  </si>
  <si>
    <t>CE505A</t>
  </si>
  <si>
    <t>HP CE505A - 05A</t>
  </si>
  <si>
    <t>C13T789140</t>
  </si>
  <si>
    <t>EPSON T7891 XXL Black</t>
  </si>
  <si>
    <t>C13T789440</t>
  </si>
  <si>
    <t>EPSON T7894 XXL Yellow</t>
  </si>
  <si>
    <t>C13T789240</t>
  </si>
  <si>
    <t>EPSON T7892 XXL Cyan</t>
  </si>
  <si>
    <t>C13T789340</t>
  </si>
  <si>
    <t>EPSON T7893 XXL Magenta</t>
  </si>
  <si>
    <t>2970B001</t>
  </si>
  <si>
    <t>Ink Canon PG510BK</t>
  </si>
  <si>
    <t>2972B001</t>
  </si>
  <si>
    <t>Ink Canon CL511</t>
  </si>
  <si>
    <t>8287B001</t>
  </si>
  <si>
    <t>Ink Canon PG-545</t>
  </si>
  <si>
    <t>8289B004</t>
  </si>
  <si>
    <t>Ink Canon CL-546</t>
  </si>
  <si>
    <t>8286B001</t>
  </si>
  <si>
    <t>CANON PG-545XL Bk</t>
  </si>
  <si>
    <t>8288B001</t>
  </si>
  <si>
    <t>CANON CL-546XL Color</t>
  </si>
  <si>
    <t>CE285A</t>
  </si>
  <si>
    <t>HP CE285A - 85A</t>
  </si>
  <si>
    <t>CE410X</t>
  </si>
  <si>
    <t>HP CE410X - 305X</t>
  </si>
  <si>
    <t>CE413A</t>
  </si>
  <si>
    <t>HP CE413A - 305A</t>
  </si>
  <si>
    <t>CE412A</t>
  </si>
  <si>
    <t>HP CE412A - 305A</t>
  </si>
  <si>
    <t>CE411A</t>
  </si>
  <si>
    <t>HP CE411A - 305A</t>
  </si>
  <si>
    <t>CF244A</t>
  </si>
  <si>
    <t>HP CF244A - 44A</t>
  </si>
  <si>
    <t>CF217A</t>
  </si>
  <si>
    <t>HP CF217A - 17A</t>
  </si>
  <si>
    <t>W1106A</t>
  </si>
  <si>
    <t>HP W1106A - 106A</t>
  </si>
  <si>
    <t>4528C001</t>
  </si>
  <si>
    <t>Ink Canon GI-41 Bk 4528C001</t>
  </si>
  <si>
    <t>4543C001</t>
  </si>
  <si>
    <t>Ink Canon GI-41 C 4543C001</t>
  </si>
  <si>
    <t>4544C001</t>
  </si>
  <si>
    <t>Ink Canon GI-41 M 4544C001</t>
  </si>
  <si>
    <t>4545C001</t>
  </si>
  <si>
    <t>Ink Canon GI-41 Y 4545C001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</si>
</sst>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sz val="10"/>
      <color rgb="FF000000"/>
      <name val="Calibri"/>
      <family val="2"/>
    </font>
    <font>
      <b/>
      <sz val="10"/>
      <color theme="1"/>
      <name val="Courier New"/>
      <family val="2"/>
    </font>
    <font>
      <sz val="10"/>
      <color theme="1"/>
      <name val="Courier New"/>
      <family val="2"/>
    </font>
    <font>
      <b/>
      <sz val="10"/>
      <color theme="1"/>
      <name val="+mn-cs"/>
      <family val="2"/>
    </font>
    <font>
      <sz val="10"/>
      <color theme="1"/>
      <name val="+mn-cs"/>
      <family val="2"/>
    </font>
  </fonts>
  <fills count="7">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theme="0"/>
        <bgColor indexed="64"/>
      </patternFill>
    </fill>
    <fill>
      <patternFill patternType="solid">
        <fgColor rgb="FF660066"/>
        <bgColor indexed="64"/>
      </patternFill>
    </fill>
  </fills>
  <borders count="24">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top style="thin"/>
      <bottom/>
    </border>
    <border>
      <left/>
      <right/>
      <top style="thin">
        <color rgb="FF9BC2E6"/>
      </top>
      <bottom style="thin">
        <color rgb="FF9BC2E6"/>
      </bottom>
    </border>
    <border>
      <left/>
      <right/>
      <top style="thin">
        <color rgb="FF9BC2E6"/>
      </top>
      <bottom/>
    </border>
    <border>
      <left/>
      <right/>
      <top/>
      <bottom style="double"/>
    </border>
    <border>
      <left/>
      <right/>
      <top style="thin">
        <color rgb="FF9BC2E6"/>
      </top>
      <bottom style="double"/>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thin"/>
      <top style="thin"/>
      <bottom/>
    </border>
    <border>
      <left/>
      <right style="thin"/>
      <top/>
      <bottom/>
    </border>
    <border>
      <left/>
      <right/>
      <top/>
      <bottom style="thin"/>
    </border>
    <border>
      <left/>
      <right style="thin"/>
      <top/>
      <bottom style="thin"/>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00">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wrapText="1"/>
    </xf>
    <xf numFmtId="0" fontId="3" fillId="0" borderId="0" xfId="0"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13" fillId="0" borderId="2" xfId="0" applyFont="1" applyBorder="1"/>
    <xf numFmtId="0" fontId="9" fillId="3" borderId="3" xfId="22" applyFont="1" applyBorder="1"/>
    <xf numFmtId="0" fontId="10" fillId="3" borderId="4" xfId="22" applyFont="1" applyBorder="1"/>
    <xf numFmtId="0" fontId="9" fillId="3" borderId="5" xfId="22" applyFont="1" applyBorder="1"/>
    <xf numFmtId="0" fontId="10" fillId="3" borderId="6" xfId="22" applyFont="1" applyBorder="1"/>
    <xf numFmtId="0" fontId="2" fillId="0" borderId="7" xfId="0" applyFont="1" applyBorder="1"/>
    <xf numFmtId="0" fontId="3" fillId="0" borderId="8" xfId="0" applyFont="1" applyFill="1" applyBorder="1" applyAlignment="1">
      <alignment horizontal="center" vertical="center"/>
    </xf>
    <xf numFmtId="44" fontId="10" fillId="3" borderId="8" xfId="20" applyFont="1" applyFill="1" applyBorder="1"/>
    <xf numFmtId="44" fontId="12" fillId="0" borderId="8" xfId="0" applyNumberFormat="1" applyFont="1" applyFill="1" applyBorder="1"/>
    <xf numFmtId="44" fontId="14" fillId="0" borderId="9" xfId="0" applyNumberFormat="1" applyFont="1" applyFill="1" applyBorder="1"/>
    <xf numFmtId="0" fontId="8" fillId="0" borderId="10" xfId="0" applyFont="1" applyBorder="1" applyAlignment="1">
      <alignment/>
    </xf>
    <xf numFmtId="0" fontId="7" fillId="0" borderId="10" xfId="0" applyFont="1" applyBorder="1" applyAlignment="1">
      <alignment horizontal="right"/>
    </xf>
    <xf numFmtId="0" fontId="18" fillId="0" borderId="11" xfId="0" applyFont="1" applyFill="1" applyBorder="1"/>
    <xf numFmtId="0" fontId="18" fillId="0" borderId="11" xfId="0" applyFont="1" applyFill="1" applyBorder="1" applyAlignment="1">
      <alignment wrapText="1"/>
    </xf>
    <xf numFmtId="1" fontId="18" fillId="0" borderId="11" xfId="20" applyNumberFormat="1" applyFont="1" applyFill="1" applyBorder="1" applyAlignment="1">
      <alignment horizontal="center"/>
    </xf>
    <xf numFmtId="1" fontId="18" fillId="0" borderId="12" xfId="20" applyNumberFormat="1" applyFont="1" applyFill="1" applyBorder="1" applyAlignment="1">
      <alignment horizontal="center"/>
    </xf>
    <xf numFmtId="1" fontId="18" fillId="0" borderId="0" xfId="2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8" fillId="0" borderId="11" xfId="0" applyFont="1" applyFill="1" applyBorder="1" applyAlignment="1">
      <alignment vertical="top"/>
    </xf>
    <xf numFmtId="1" fontId="18" fillId="0" borderId="0" xfId="20" applyNumberFormat="1" applyFont="1" applyFill="1" applyBorder="1" applyAlignment="1">
      <alignment horizontal="center" vertical="top" wrapText="1"/>
    </xf>
    <xf numFmtId="0" fontId="18" fillId="0" borderId="0" xfId="0" applyFont="1" applyFill="1" applyBorder="1" applyAlignment="1">
      <alignment wrapText="1"/>
    </xf>
    <xf numFmtId="0" fontId="18" fillId="0" borderId="11" xfId="0" applyFont="1" applyFill="1" applyBorder="1" applyAlignment="1">
      <alignment vertical="top"/>
    </xf>
    <xf numFmtId="0" fontId="18" fillId="0" borderId="11" xfId="0" applyFont="1" applyFill="1" applyBorder="1" applyAlignment="1">
      <alignment wrapText="1"/>
    </xf>
    <xf numFmtId="1" fontId="18" fillId="0" borderId="0" xfId="20" applyNumberFormat="1" applyFont="1" applyFill="1" applyBorder="1" applyAlignment="1">
      <alignment horizontal="center" vertical="top" wrapText="1"/>
    </xf>
    <xf numFmtId="0" fontId="18" fillId="0" borderId="11" xfId="0" applyFont="1" applyFill="1" applyBorder="1" applyAlignment="1">
      <alignment wrapText="1"/>
    </xf>
    <xf numFmtId="0" fontId="3" fillId="0" borderId="13" xfId="0" applyNumberFormat="1" applyFont="1" applyFill="1" applyBorder="1" applyAlignment="1">
      <alignment horizontal="center" vertical="top" wrapText="1"/>
    </xf>
    <xf numFmtId="0" fontId="18" fillId="5" borderId="14" xfId="0" applyFont="1" applyFill="1" applyBorder="1" applyAlignment="1">
      <alignment vertical="top"/>
    </xf>
    <xf numFmtId="0" fontId="18" fillId="5" borderId="14" xfId="0" applyFont="1" applyFill="1" applyBorder="1" applyAlignment="1">
      <alignment wrapText="1"/>
    </xf>
    <xf numFmtId="1" fontId="18" fillId="5" borderId="13" xfId="20" applyNumberFormat="1" applyFont="1" applyFill="1" applyBorder="1" applyAlignment="1">
      <alignment horizontal="center" vertical="top" wrapText="1"/>
    </xf>
    <xf numFmtId="44" fontId="3" fillId="5" borderId="13" xfId="21" applyNumberFormat="1" applyFont="1" applyFill="1" applyBorder="1" applyAlignment="1">
      <alignment vertical="top"/>
    </xf>
    <xf numFmtId="44" fontId="4" fillId="5" borderId="13" xfId="21" applyNumberFormat="1" applyFont="1" applyFill="1" applyBorder="1" applyAlignment="1">
      <alignment vertical="top"/>
    </xf>
    <xf numFmtId="0" fontId="3" fillId="0" borderId="0" xfId="0" applyFont="1" applyBorder="1"/>
    <xf numFmtId="0" fontId="3" fillId="0" borderId="0" xfId="0" applyFont="1" applyFill="1" applyBorder="1" applyAlignment="1">
      <alignment horizontal="center" vertical="center"/>
    </xf>
    <xf numFmtId="44" fontId="14" fillId="0" borderId="0" xfId="0" applyNumberFormat="1" applyFont="1" applyFill="1" applyBorder="1"/>
    <xf numFmtId="44" fontId="10" fillId="3" borderId="13" xfId="22" applyNumberFormat="1" applyFont="1" applyBorder="1" applyAlignment="1">
      <alignment vertical="top"/>
    </xf>
    <xf numFmtId="0" fontId="15" fillId="4" borderId="15" xfId="23" applyFont="1" applyBorder="1" applyAlignment="1">
      <alignment horizontal="center"/>
    </xf>
    <xf numFmtId="0" fontId="15" fillId="4" borderId="16" xfId="23" applyFont="1" applyBorder="1" applyAlignment="1">
      <alignment horizontal="center"/>
    </xf>
    <xf numFmtId="0" fontId="15" fillId="4" borderId="17" xfId="23" applyFont="1" applyBorder="1" applyAlignment="1">
      <alignment horizontal="center"/>
    </xf>
    <xf numFmtId="0" fontId="0" fillId="0" borderId="8" xfId="0" applyFont="1" applyFill="1" applyBorder="1" applyAlignment="1">
      <alignment horizontal="left" wrapText="1"/>
    </xf>
    <xf numFmtId="49" fontId="10" fillId="0" borderId="10" xfId="0" applyNumberFormat="1" applyFont="1" applyBorder="1" applyAlignment="1">
      <alignment horizontal="left"/>
    </xf>
    <xf numFmtId="49" fontId="10" fillId="0" borderId="18"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19"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3" fontId="10" fillId="0" borderId="20" xfId="0" applyNumberFormat="1"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0" fillId="0" borderId="0" xfId="0" applyBorder="1" applyAlignment="1">
      <alignment horizontal="center"/>
    </xf>
    <xf numFmtId="0" fontId="9" fillId="3" borderId="3" xfId="22" applyFont="1" applyBorder="1" applyAlignment="1">
      <alignment horizontal="left"/>
    </xf>
    <xf numFmtId="0" fontId="13" fillId="0" borderId="0" xfId="0" applyFont="1" applyBorder="1" applyAlignment="1">
      <alignment horizontal="left"/>
    </xf>
    <xf numFmtId="0" fontId="9" fillId="3" borderId="3" xfId="22" applyFont="1" applyBorder="1" applyAlignment="1">
      <alignment horizontal="left" wrapText="1"/>
    </xf>
    <xf numFmtId="0" fontId="15" fillId="6" borderId="0"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22" xfId="22" applyFont="1" applyBorder="1" applyAlignment="1">
      <alignment horizontal="left"/>
    </xf>
    <xf numFmtId="0" fontId="9" fillId="3" borderId="5" xfId="22" applyFont="1" applyBorder="1" applyAlignment="1">
      <alignment horizontal="left"/>
    </xf>
    <xf numFmtId="0" fontId="9" fillId="3" borderId="5" xfId="22" applyFont="1" applyBorder="1" applyAlignment="1">
      <alignment horizontal="left" wrapText="1"/>
    </xf>
    <xf numFmtId="0" fontId="13" fillId="0" borderId="23" xfId="0" applyFont="1" applyBorder="1" applyAlignment="1">
      <alignment horizontal="left"/>
    </xf>
    <xf numFmtId="0" fontId="9" fillId="3" borderId="1" xfId="22" applyFont="1" applyBorder="1" applyAlignment="1">
      <alignment horizontal="left"/>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63</xdr:row>
      <xdr:rowOff>123825</xdr:rowOff>
    </xdr:from>
    <xdr:ext cx="9315450" cy="12782550"/>
    <xdr:sp macro="" textlink="">
      <xdr:nvSpPr>
        <xdr:cNvPr id="2" name="TextovéPole 1"/>
        <xdr:cNvSpPr txBox="1"/>
      </xdr:nvSpPr>
      <xdr:spPr>
        <a:xfrm>
          <a:off x="171450" y="12401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45" totalsRowCount="1" headerRowDxfId="20" dataDxfId="19" totalsRowDxfId="18">
  <sortState ref="B6:J44">
    <sortCondition sortBy="value" ref="C6:C44"/>
  </sortState>
  <tableColumns count="9">
    <tableColumn id="1" name="Poř." dataDxfId="17" totalsRowLabel="Celkem" totalsRowDxfId="16"/>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ramen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9"/>
  <sheetViews>
    <sheetView showGridLines="0" tabSelected="1" workbookViewId="0" topLeftCell="A1">
      <selection activeCell="H33" sqref="H33"/>
    </sheetView>
  </sheetViews>
  <sheetFormatPr defaultColWidth="9.140625" defaultRowHeight="15"/>
  <cols>
    <col min="1" max="1" width="2.421875" style="22" customWidth="1"/>
    <col min="2" max="2" width="6.140625" style="22" customWidth="1"/>
    <col min="3" max="3" width="13.57421875" style="22" customWidth="1"/>
    <col min="4" max="4" width="52.28125" style="22" customWidth="1"/>
    <col min="5" max="5" width="11.28125" style="22" customWidth="1"/>
    <col min="6" max="6" width="8.57421875" style="22" customWidth="1"/>
    <col min="7" max="7" width="14.00390625" style="22" customWidth="1"/>
    <col min="8" max="8" width="13.421875" style="22" customWidth="1"/>
    <col min="9" max="9" width="13.140625" style="22" customWidth="1"/>
    <col min="10" max="10" width="12.7109375" style="24" customWidth="1"/>
    <col min="11" max="16384" width="9.140625" style="22" customWidth="1"/>
  </cols>
  <sheetData>
    <row r="1" spans="2:10" ht="15">
      <c r="B1" s="80" t="s">
        <v>23</v>
      </c>
      <c r="C1" s="80"/>
      <c r="D1" s="8" t="s">
        <v>10</v>
      </c>
      <c r="E1" s="8"/>
      <c r="F1" s="8"/>
      <c r="G1" s="8"/>
      <c r="H1" s="8"/>
      <c r="I1" s="8"/>
      <c r="J1" s="8"/>
    </row>
    <row r="2" spans="2:10" ht="15">
      <c r="B2" s="80" t="s">
        <v>20</v>
      </c>
      <c r="C2" s="80"/>
      <c r="D2" s="81" t="s">
        <v>44</v>
      </c>
      <c r="E2" s="81"/>
      <c r="F2" s="81"/>
      <c r="G2" s="81"/>
      <c r="H2" s="81"/>
      <c r="I2" s="81"/>
      <c r="J2" s="81"/>
    </row>
    <row r="3" spans="2:10" ht="15">
      <c r="B3" s="80" t="s">
        <v>21</v>
      </c>
      <c r="C3" s="80"/>
      <c r="D3" s="81" t="s">
        <v>36</v>
      </c>
      <c r="E3" s="81"/>
      <c r="F3" s="81"/>
      <c r="G3" s="81"/>
      <c r="H3" s="81"/>
      <c r="I3" s="81"/>
      <c r="J3" s="81"/>
    </row>
    <row r="4" spans="2:10" ht="15">
      <c r="B4" s="5"/>
      <c r="C4" s="5"/>
      <c r="D4" s="6"/>
      <c r="E4" s="6"/>
      <c r="F4" s="6"/>
      <c r="G4" s="6"/>
      <c r="H4" s="6"/>
      <c r="I4" s="6"/>
      <c r="J4" s="6"/>
    </row>
    <row r="5" spans="2:10" ht="15">
      <c r="B5" s="80" t="s">
        <v>14</v>
      </c>
      <c r="C5" s="80"/>
      <c r="D5" s="43" t="s">
        <v>37</v>
      </c>
      <c r="E5" s="44" t="s">
        <v>12</v>
      </c>
      <c r="F5" s="72" t="s">
        <v>40</v>
      </c>
      <c r="G5" s="72"/>
      <c r="H5" s="44" t="s">
        <v>13</v>
      </c>
      <c r="I5" s="72" t="s">
        <v>41</v>
      </c>
      <c r="J5" s="73"/>
    </row>
    <row r="6" spans="2:10" ht="15">
      <c r="B6" s="80" t="s">
        <v>15</v>
      </c>
      <c r="C6" s="80"/>
      <c r="D6" s="76" t="s">
        <v>38</v>
      </c>
      <c r="E6" s="76"/>
      <c r="F6" s="76"/>
      <c r="G6" s="76"/>
      <c r="H6" s="76"/>
      <c r="I6" s="76"/>
      <c r="J6" s="77"/>
    </row>
    <row r="7" spans="2:10" ht="15">
      <c r="B7" s="80" t="s">
        <v>16</v>
      </c>
      <c r="C7" s="80"/>
      <c r="D7" s="76" t="s">
        <v>38</v>
      </c>
      <c r="E7" s="76"/>
      <c r="F7" s="76"/>
      <c r="G7" s="76"/>
      <c r="H7" s="76"/>
      <c r="I7" s="76"/>
      <c r="J7" s="77"/>
    </row>
    <row r="8" spans="2:10" ht="15">
      <c r="B8" s="80" t="s">
        <v>17</v>
      </c>
      <c r="C8" s="80"/>
      <c r="D8" s="7" t="s">
        <v>39</v>
      </c>
      <c r="E8" s="14" t="s">
        <v>22</v>
      </c>
      <c r="F8" s="75" t="s">
        <v>42</v>
      </c>
      <c r="G8" s="76"/>
      <c r="H8" s="76"/>
      <c r="I8" s="76"/>
      <c r="J8" s="77"/>
    </row>
    <row r="9" spans="2:10" ht="15">
      <c r="B9" s="80" t="s">
        <v>18</v>
      </c>
      <c r="C9" s="80"/>
      <c r="D9" s="85" t="s">
        <v>43</v>
      </c>
      <c r="E9" s="86"/>
      <c r="F9" s="86"/>
      <c r="G9" s="86"/>
      <c r="H9" s="86"/>
      <c r="I9" s="86"/>
      <c r="J9" s="87"/>
    </row>
    <row r="10" spans="2:10" ht="15">
      <c r="B10" s="78"/>
      <c r="C10" s="78"/>
      <c r="D10" s="79"/>
      <c r="E10" s="79"/>
      <c r="F10" s="79"/>
      <c r="G10" s="79"/>
      <c r="H10" s="79"/>
      <c r="I10" s="79"/>
      <c r="J10" s="79"/>
    </row>
    <row r="11" spans="2:10" ht="15">
      <c r="B11" s="80" t="s">
        <v>19</v>
      </c>
      <c r="C11" s="80"/>
      <c r="D11" s="23"/>
      <c r="E11" s="21" t="s">
        <v>12</v>
      </c>
      <c r="F11" s="74"/>
      <c r="G11" s="74"/>
      <c r="H11" s="21" t="s">
        <v>13</v>
      </c>
      <c r="I11" s="74"/>
      <c r="J11" s="74"/>
    </row>
    <row r="12" spans="2:10" ht="15">
      <c r="B12" s="88"/>
      <c r="C12" s="88"/>
      <c r="D12" s="88"/>
      <c r="E12" s="88"/>
      <c r="F12" s="88"/>
      <c r="G12" s="88"/>
      <c r="H12" s="88"/>
      <c r="I12" s="88"/>
      <c r="J12" s="88"/>
    </row>
    <row r="13" spans="2:10" ht="15">
      <c r="B13" s="84" t="s">
        <v>11</v>
      </c>
      <c r="C13" s="84"/>
      <c r="D13" s="84"/>
      <c r="E13" s="84"/>
      <c r="F13" s="84"/>
      <c r="G13" s="84"/>
      <c r="H13" s="84"/>
      <c r="I13" s="84"/>
      <c r="J13" s="84"/>
    </row>
    <row r="14" spans="2:11" s="24" customFormat="1" ht="26.25">
      <c r="B14" s="2" t="s">
        <v>0</v>
      </c>
      <c r="C14" s="2" t="s">
        <v>6</v>
      </c>
      <c r="D14" s="2" t="s">
        <v>7</v>
      </c>
      <c r="E14" s="2" t="s">
        <v>9</v>
      </c>
      <c r="F14" s="3" t="s">
        <v>1</v>
      </c>
      <c r="G14" s="2" t="s">
        <v>5</v>
      </c>
      <c r="H14" s="2" t="s">
        <v>2</v>
      </c>
      <c r="I14" s="2" t="s">
        <v>3</v>
      </c>
      <c r="J14" s="2" t="s">
        <v>4</v>
      </c>
      <c r="K14" s="25"/>
    </row>
    <row r="15" spans="2:11" s="24" customFormat="1" ht="15">
      <c r="B15" s="19">
        <v>1</v>
      </c>
      <c r="C15" s="45" t="s">
        <v>45</v>
      </c>
      <c r="D15" s="46" t="s">
        <v>46</v>
      </c>
      <c r="E15" s="46" t="s">
        <v>47</v>
      </c>
      <c r="F15" s="47">
        <v>2</v>
      </c>
      <c r="G15" s="16"/>
      <c r="H15" s="17">
        <f aca="true" t="shared" si="0" ref="H15:H17">F15*G15</f>
        <v>0</v>
      </c>
      <c r="I15" s="17">
        <f aca="true" t="shared" si="1" ref="I15:I17">H15*0.21</f>
        <v>0</v>
      </c>
      <c r="J15" s="18">
        <f aca="true" t="shared" si="2" ref="J15:J17">I15+H15</f>
        <v>0</v>
      </c>
      <c r="K15" s="25"/>
    </row>
    <row r="16" spans="2:11" s="24" customFormat="1" ht="15">
      <c r="B16" s="19">
        <v>2</v>
      </c>
      <c r="C16" s="45" t="s">
        <v>48</v>
      </c>
      <c r="D16" s="46" t="s">
        <v>49</v>
      </c>
      <c r="E16" s="46" t="s">
        <v>47</v>
      </c>
      <c r="F16" s="47">
        <v>2</v>
      </c>
      <c r="G16" s="16"/>
      <c r="H16" s="17">
        <f t="shared" si="0"/>
        <v>0</v>
      </c>
      <c r="I16" s="17">
        <f t="shared" si="1"/>
        <v>0</v>
      </c>
      <c r="J16" s="18">
        <f t="shared" si="2"/>
        <v>0</v>
      </c>
      <c r="K16" s="25"/>
    </row>
    <row r="17" spans="2:11" s="24" customFormat="1" ht="15">
      <c r="B17" s="19">
        <v>3</v>
      </c>
      <c r="C17" s="45" t="s">
        <v>50</v>
      </c>
      <c r="D17" s="46" t="s">
        <v>51</v>
      </c>
      <c r="E17" s="46" t="s">
        <v>47</v>
      </c>
      <c r="F17" s="47">
        <v>1</v>
      </c>
      <c r="G17" s="16"/>
      <c r="H17" s="17">
        <f t="shared" si="0"/>
        <v>0</v>
      </c>
      <c r="I17" s="17">
        <f t="shared" si="1"/>
        <v>0</v>
      </c>
      <c r="J17" s="18">
        <f t="shared" si="2"/>
        <v>0</v>
      </c>
      <c r="K17" s="25"/>
    </row>
    <row r="18" spans="2:11" s="24" customFormat="1" ht="15">
      <c r="B18" s="19">
        <v>4</v>
      </c>
      <c r="C18" s="45" t="s">
        <v>52</v>
      </c>
      <c r="D18" s="46" t="s">
        <v>53</v>
      </c>
      <c r="E18" s="46" t="s">
        <v>47</v>
      </c>
      <c r="F18" s="47">
        <v>2</v>
      </c>
      <c r="G18" s="26"/>
      <c r="H18" s="27">
        <f aca="true" t="shared" si="3" ref="H18:H44">F18*G18</f>
        <v>0</v>
      </c>
      <c r="I18" s="27">
        <f aca="true" t="shared" si="4" ref="I18:I44">H18*0.21</f>
        <v>0</v>
      </c>
      <c r="J18" s="28">
        <f aca="true" t="shared" si="5" ref="J18:J44">I18+H18</f>
        <v>0</v>
      </c>
      <c r="K18" s="25"/>
    </row>
    <row r="19" spans="2:11" s="24" customFormat="1" ht="15">
      <c r="B19" s="19">
        <v>5</v>
      </c>
      <c r="C19" s="45" t="s">
        <v>54</v>
      </c>
      <c r="D19" s="46" t="s">
        <v>55</v>
      </c>
      <c r="E19" s="46" t="s">
        <v>47</v>
      </c>
      <c r="F19" s="47">
        <v>4</v>
      </c>
      <c r="G19" s="26"/>
      <c r="H19" s="27">
        <f t="shared" si="3"/>
        <v>0</v>
      </c>
      <c r="I19" s="27">
        <f t="shared" si="4"/>
        <v>0</v>
      </c>
      <c r="J19" s="28">
        <f t="shared" si="5"/>
        <v>0</v>
      </c>
      <c r="K19" s="25"/>
    </row>
    <row r="20" spans="2:11" s="24" customFormat="1" ht="15">
      <c r="B20" s="19">
        <v>6</v>
      </c>
      <c r="C20" s="45" t="s">
        <v>56</v>
      </c>
      <c r="D20" s="46" t="s">
        <v>57</v>
      </c>
      <c r="E20" s="46" t="s">
        <v>47</v>
      </c>
      <c r="F20" s="47">
        <v>3</v>
      </c>
      <c r="G20" s="26"/>
      <c r="H20" s="27">
        <f t="shared" si="3"/>
        <v>0</v>
      </c>
      <c r="I20" s="27">
        <f t="shared" si="4"/>
        <v>0</v>
      </c>
      <c r="J20" s="28">
        <f t="shared" si="5"/>
        <v>0</v>
      </c>
      <c r="K20" s="25"/>
    </row>
    <row r="21" spans="2:11" s="24" customFormat="1" ht="15">
      <c r="B21" s="19">
        <v>7</v>
      </c>
      <c r="C21" s="45" t="s">
        <v>58</v>
      </c>
      <c r="D21" s="46" t="s">
        <v>59</v>
      </c>
      <c r="E21" s="46" t="s">
        <v>47</v>
      </c>
      <c r="F21" s="47">
        <v>3</v>
      </c>
      <c r="G21" s="26"/>
      <c r="H21" s="27">
        <f aca="true" t="shared" si="6" ref="H21:H39">F21*G21</f>
        <v>0</v>
      </c>
      <c r="I21" s="27">
        <f aca="true" t="shared" si="7" ref="I21:I39">H21*0.21</f>
        <v>0</v>
      </c>
      <c r="J21" s="28">
        <f aca="true" t="shared" si="8" ref="J21:J39">I21+H21</f>
        <v>0</v>
      </c>
      <c r="K21" s="25"/>
    </row>
    <row r="22" spans="2:11" s="24" customFormat="1" ht="15">
      <c r="B22" s="19">
        <v>8</v>
      </c>
      <c r="C22" s="45" t="s">
        <v>60</v>
      </c>
      <c r="D22" s="46" t="s">
        <v>61</v>
      </c>
      <c r="E22" s="46" t="s">
        <v>47</v>
      </c>
      <c r="F22" s="47">
        <v>1</v>
      </c>
      <c r="G22" s="26"/>
      <c r="H22" s="27">
        <f t="shared" si="6"/>
        <v>0</v>
      </c>
      <c r="I22" s="27">
        <f t="shared" si="7"/>
        <v>0</v>
      </c>
      <c r="J22" s="28">
        <f t="shared" si="8"/>
        <v>0</v>
      </c>
      <c r="K22" s="25"/>
    </row>
    <row r="23" spans="2:11" s="24" customFormat="1" ht="15">
      <c r="B23" s="19">
        <v>9</v>
      </c>
      <c r="C23" s="45" t="s">
        <v>62</v>
      </c>
      <c r="D23" s="46" t="s">
        <v>63</v>
      </c>
      <c r="E23" s="46" t="s">
        <v>47</v>
      </c>
      <c r="F23" s="47">
        <v>1</v>
      </c>
      <c r="G23" s="26"/>
      <c r="H23" s="27">
        <f t="shared" si="6"/>
        <v>0</v>
      </c>
      <c r="I23" s="27">
        <f t="shared" si="7"/>
        <v>0</v>
      </c>
      <c r="J23" s="28">
        <f t="shared" si="8"/>
        <v>0</v>
      </c>
      <c r="K23" s="25"/>
    </row>
    <row r="24" spans="2:11" s="24" customFormat="1" ht="15">
      <c r="B24" s="19">
        <v>10</v>
      </c>
      <c r="C24" s="45" t="s">
        <v>64</v>
      </c>
      <c r="D24" s="46" t="s">
        <v>65</v>
      </c>
      <c r="E24" s="46" t="s">
        <v>47</v>
      </c>
      <c r="F24" s="47">
        <v>1</v>
      </c>
      <c r="G24" s="26"/>
      <c r="H24" s="27">
        <f t="shared" si="6"/>
        <v>0</v>
      </c>
      <c r="I24" s="27">
        <f t="shared" si="7"/>
        <v>0</v>
      </c>
      <c r="J24" s="28">
        <f t="shared" si="8"/>
        <v>0</v>
      </c>
      <c r="K24" s="25"/>
    </row>
    <row r="25" spans="2:11" s="24" customFormat="1" ht="15">
      <c r="B25" s="19">
        <v>11</v>
      </c>
      <c r="C25" s="45" t="s">
        <v>66</v>
      </c>
      <c r="D25" s="46" t="s">
        <v>67</v>
      </c>
      <c r="E25" s="46" t="s">
        <v>47</v>
      </c>
      <c r="F25" s="47">
        <v>1</v>
      </c>
      <c r="G25" s="26"/>
      <c r="H25" s="27">
        <f t="shared" si="6"/>
        <v>0</v>
      </c>
      <c r="I25" s="27">
        <f t="shared" si="7"/>
        <v>0</v>
      </c>
      <c r="J25" s="28">
        <f t="shared" si="8"/>
        <v>0</v>
      </c>
      <c r="K25" s="25"/>
    </row>
    <row r="26" spans="2:11" s="24" customFormat="1" ht="15">
      <c r="B26" s="19">
        <v>12</v>
      </c>
      <c r="C26" s="45" t="s">
        <v>68</v>
      </c>
      <c r="D26" s="46" t="s">
        <v>69</v>
      </c>
      <c r="E26" s="46" t="s">
        <v>47</v>
      </c>
      <c r="F26" s="47">
        <v>3</v>
      </c>
      <c r="G26" s="26"/>
      <c r="H26" s="27">
        <f t="shared" si="6"/>
        <v>0</v>
      </c>
      <c r="I26" s="27">
        <f t="shared" si="7"/>
        <v>0</v>
      </c>
      <c r="J26" s="28">
        <f t="shared" si="8"/>
        <v>0</v>
      </c>
      <c r="K26" s="25"/>
    </row>
    <row r="27" spans="2:11" s="24" customFormat="1" ht="15">
      <c r="B27" s="19">
        <v>13</v>
      </c>
      <c r="C27" s="45" t="s">
        <v>70</v>
      </c>
      <c r="D27" s="46" t="s">
        <v>71</v>
      </c>
      <c r="E27" s="46" t="s">
        <v>47</v>
      </c>
      <c r="F27" s="48">
        <v>2</v>
      </c>
      <c r="G27" s="26"/>
      <c r="H27" s="27">
        <f t="shared" si="6"/>
        <v>0</v>
      </c>
      <c r="I27" s="27">
        <f t="shared" si="7"/>
        <v>0</v>
      </c>
      <c r="J27" s="28">
        <f t="shared" si="8"/>
        <v>0</v>
      </c>
      <c r="K27" s="25"/>
    </row>
    <row r="28" spans="2:11" s="24" customFormat="1" ht="15">
      <c r="B28" s="19">
        <v>14</v>
      </c>
      <c r="C28" s="45" t="s">
        <v>72</v>
      </c>
      <c r="D28" s="46" t="s">
        <v>73</v>
      </c>
      <c r="E28" s="46" t="s">
        <v>47</v>
      </c>
      <c r="F28" s="49">
        <v>2</v>
      </c>
      <c r="G28" s="26"/>
      <c r="H28" s="27">
        <f t="shared" si="6"/>
        <v>0</v>
      </c>
      <c r="I28" s="27">
        <f t="shared" si="7"/>
        <v>0</v>
      </c>
      <c r="J28" s="28">
        <f t="shared" si="8"/>
        <v>0</v>
      </c>
      <c r="K28" s="25"/>
    </row>
    <row r="29" spans="2:11" s="24" customFormat="1" ht="15">
      <c r="B29" s="19">
        <v>15</v>
      </c>
      <c r="C29" s="45" t="s">
        <v>74</v>
      </c>
      <c r="D29" s="46" t="s">
        <v>75</v>
      </c>
      <c r="E29" s="46" t="s">
        <v>47</v>
      </c>
      <c r="F29" s="49">
        <v>2</v>
      </c>
      <c r="G29" s="26"/>
      <c r="H29" s="27">
        <f t="shared" si="6"/>
        <v>0</v>
      </c>
      <c r="I29" s="27">
        <f t="shared" si="7"/>
        <v>0</v>
      </c>
      <c r="J29" s="28">
        <f t="shared" si="8"/>
        <v>0</v>
      </c>
      <c r="K29" s="25"/>
    </row>
    <row r="30" spans="2:11" s="24" customFormat="1" ht="15">
      <c r="B30" s="50">
        <v>16</v>
      </c>
      <c r="C30" s="51" t="s">
        <v>76</v>
      </c>
      <c r="D30" s="46" t="s">
        <v>77</v>
      </c>
      <c r="E30" s="46" t="s">
        <v>47</v>
      </c>
      <c r="F30" s="52">
        <v>2</v>
      </c>
      <c r="G30" s="26"/>
      <c r="H30" s="27">
        <f t="shared" si="6"/>
        <v>0</v>
      </c>
      <c r="I30" s="27">
        <f t="shared" si="7"/>
        <v>0</v>
      </c>
      <c r="J30" s="28">
        <f t="shared" si="8"/>
        <v>0</v>
      </c>
      <c r="K30" s="25"/>
    </row>
    <row r="31" spans="2:11" s="24" customFormat="1" ht="15">
      <c r="B31" s="50">
        <v>17</v>
      </c>
      <c r="C31" s="51" t="s">
        <v>78</v>
      </c>
      <c r="D31" s="46" t="s">
        <v>79</v>
      </c>
      <c r="E31" s="46" t="s">
        <v>47</v>
      </c>
      <c r="F31" s="52">
        <v>2</v>
      </c>
      <c r="G31" s="26"/>
      <c r="H31" s="27">
        <f t="shared" si="6"/>
        <v>0</v>
      </c>
      <c r="I31" s="27">
        <f t="shared" si="7"/>
        <v>0</v>
      </c>
      <c r="J31" s="28">
        <f t="shared" si="8"/>
        <v>0</v>
      </c>
      <c r="K31" s="25"/>
    </row>
    <row r="32" spans="2:11" s="24" customFormat="1" ht="15">
      <c r="B32" s="50">
        <v>20</v>
      </c>
      <c r="C32" s="45" t="s">
        <v>80</v>
      </c>
      <c r="D32" s="53" t="s">
        <v>81</v>
      </c>
      <c r="E32" s="46" t="s">
        <v>47</v>
      </c>
      <c r="F32" s="19">
        <v>2</v>
      </c>
      <c r="G32" s="26"/>
      <c r="H32" s="27">
        <f t="shared" si="6"/>
        <v>0</v>
      </c>
      <c r="I32" s="27">
        <f t="shared" si="7"/>
        <v>0</v>
      </c>
      <c r="J32" s="28">
        <f t="shared" si="8"/>
        <v>0</v>
      </c>
      <c r="K32" s="25"/>
    </row>
    <row r="33" spans="2:11" s="24" customFormat="1" ht="15">
      <c r="B33" s="50">
        <v>21</v>
      </c>
      <c r="C33" s="45" t="s">
        <v>56</v>
      </c>
      <c r="D33" s="46" t="s">
        <v>57</v>
      </c>
      <c r="E33" s="46" t="s">
        <v>47</v>
      </c>
      <c r="F33" s="47">
        <v>5</v>
      </c>
      <c r="G33" s="26"/>
      <c r="H33" s="27">
        <f t="shared" si="6"/>
        <v>0</v>
      </c>
      <c r="I33" s="27">
        <f t="shared" si="7"/>
        <v>0</v>
      </c>
      <c r="J33" s="28">
        <f t="shared" si="8"/>
        <v>0</v>
      </c>
      <c r="K33" s="25"/>
    </row>
    <row r="34" spans="2:11" s="24" customFormat="1" ht="15">
      <c r="B34" s="50">
        <v>22</v>
      </c>
      <c r="C34" s="45" t="s">
        <v>82</v>
      </c>
      <c r="D34" s="46" t="s">
        <v>83</v>
      </c>
      <c r="E34" s="46" t="s">
        <v>47</v>
      </c>
      <c r="F34" s="47">
        <v>4</v>
      </c>
      <c r="G34" s="26"/>
      <c r="H34" s="27">
        <f t="shared" si="6"/>
        <v>0</v>
      </c>
      <c r="I34" s="27">
        <f t="shared" si="7"/>
        <v>0</v>
      </c>
      <c r="J34" s="28">
        <f t="shared" si="8"/>
        <v>0</v>
      </c>
      <c r="K34" s="25"/>
    </row>
    <row r="35" spans="2:11" s="24" customFormat="1" ht="15">
      <c r="B35" s="50">
        <v>23</v>
      </c>
      <c r="C35" s="45" t="s">
        <v>84</v>
      </c>
      <c r="D35" s="46" t="s">
        <v>85</v>
      </c>
      <c r="E35" s="46" t="s">
        <v>47</v>
      </c>
      <c r="F35" s="47">
        <v>2</v>
      </c>
      <c r="G35" s="26"/>
      <c r="H35" s="27">
        <f t="shared" si="6"/>
        <v>0</v>
      </c>
      <c r="I35" s="27">
        <f t="shared" si="7"/>
        <v>0</v>
      </c>
      <c r="J35" s="28">
        <f t="shared" si="8"/>
        <v>0</v>
      </c>
      <c r="K35" s="25"/>
    </row>
    <row r="36" spans="2:11" s="24" customFormat="1" ht="15">
      <c r="B36" s="50">
        <v>24</v>
      </c>
      <c r="C36" s="45" t="s">
        <v>86</v>
      </c>
      <c r="D36" s="46" t="s">
        <v>87</v>
      </c>
      <c r="E36" s="46" t="s">
        <v>47</v>
      </c>
      <c r="F36" s="19">
        <v>2</v>
      </c>
      <c r="G36" s="26"/>
      <c r="H36" s="27">
        <f t="shared" si="6"/>
        <v>0</v>
      </c>
      <c r="I36" s="27">
        <f t="shared" si="7"/>
        <v>0</v>
      </c>
      <c r="J36" s="28">
        <f t="shared" si="8"/>
        <v>0</v>
      </c>
      <c r="K36" s="25"/>
    </row>
    <row r="37" spans="2:11" s="24" customFormat="1" ht="15">
      <c r="B37" s="50">
        <v>25</v>
      </c>
      <c r="C37" s="45" t="s">
        <v>88</v>
      </c>
      <c r="D37" s="46" t="s">
        <v>89</v>
      </c>
      <c r="E37" s="46" t="s">
        <v>47</v>
      </c>
      <c r="F37" s="19">
        <v>2</v>
      </c>
      <c r="G37" s="26"/>
      <c r="H37" s="27">
        <f t="shared" si="6"/>
        <v>0</v>
      </c>
      <c r="I37" s="27">
        <f t="shared" si="7"/>
        <v>0</v>
      </c>
      <c r="J37" s="28">
        <f t="shared" si="8"/>
        <v>0</v>
      </c>
      <c r="K37" s="25"/>
    </row>
    <row r="38" spans="2:11" s="24" customFormat="1" ht="15">
      <c r="B38" s="50">
        <v>26</v>
      </c>
      <c r="C38" s="45" t="s">
        <v>90</v>
      </c>
      <c r="D38" s="46" t="s">
        <v>91</v>
      </c>
      <c r="E38" s="46" t="s">
        <v>47</v>
      </c>
      <c r="F38" s="19">
        <v>3</v>
      </c>
      <c r="G38" s="26"/>
      <c r="H38" s="27">
        <f t="shared" si="6"/>
        <v>0</v>
      </c>
      <c r="I38" s="27">
        <f t="shared" si="7"/>
        <v>0</v>
      </c>
      <c r="J38" s="28">
        <f t="shared" si="8"/>
        <v>0</v>
      </c>
      <c r="K38" s="25"/>
    </row>
    <row r="39" spans="2:11" s="24" customFormat="1" ht="15">
      <c r="B39" s="50">
        <v>27</v>
      </c>
      <c r="C39" s="45" t="s">
        <v>92</v>
      </c>
      <c r="D39" s="46" t="s">
        <v>93</v>
      </c>
      <c r="E39" s="46" t="s">
        <v>47</v>
      </c>
      <c r="F39" s="19">
        <v>4</v>
      </c>
      <c r="G39" s="26"/>
      <c r="H39" s="27">
        <f t="shared" si="6"/>
        <v>0</v>
      </c>
      <c r="I39" s="27">
        <f t="shared" si="7"/>
        <v>0</v>
      </c>
      <c r="J39" s="28">
        <f t="shared" si="8"/>
        <v>0</v>
      </c>
      <c r="K39" s="25"/>
    </row>
    <row r="40" spans="2:11" s="24" customFormat="1" ht="15">
      <c r="B40" s="50">
        <v>29</v>
      </c>
      <c r="C40" s="45" t="s">
        <v>94</v>
      </c>
      <c r="D40" s="46" t="s">
        <v>95</v>
      </c>
      <c r="E40" s="46" t="s">
        <v>47</v>
      </c>
      <c r="F40" s="19">
        <v>2</v>
      </c>
      <c r="G40" s="26"/>
      <c r="H40" s="27">
        <f t="shared" si="3"/>
        <v>0</v>
      </c>
      <c r="I40" s="27">
        <f t="shared" si="4"/>
        <v>0</v>
      </c>
      <c r="J40" s="28">
        <f t="shared" si="5"/>
        <v>0</v>
      </c>
      <c r="K40" s="25"/>
    </row>
    <row r="41" spans="2:11" s="24" customFormat="1" ht="15">
      <c r="B41" s="50">
        <v>30</v>
      </c>
      <c r="C41" s="54" t="s">
        <v>96</v>
      </c>
      <c r="D41" s="55" t="s">
        <v>97</v>
      </c>
      <c r="E41" s="46" t="s">
        <v>47</v>
      </c>
      <c r="F41" s="56">
        <v>2</v>
      </c>
      <c r="G41" s="26"/>
      <c r="H41" s="27">
        <f t="shared" si="3"/>
        <v>0</v>
      </c>
      <c r="I41" s="27">
        <f t="shared" si="4"/>
        <v>0</v>
      </c>
      <c r="J41" s="28">
        <f t="shared" si="5"/>
        <v>0</v>
      </c>
      <c r="K41" s="25"/>
    </row>
    <row r="42" spans="2:11" s="24" customFormat="1" ht="15">
      <c r="B42" s="50">
        <v>31</v>
      </c>
      <c r="C42" s="54" t="s">
        <v>98</v>
      </c>
      <c r="D42" s="57" t="s">
        <v>99</v>
      </c>
      <c r="E42" s="46" t="s">
        <v>47</v>
      </c>
      <c r="F42" s="56">
        <v>1</v>
      </c>
      <c r="G42" s="26"/>
      <c r="H42" s="27">
        <f t="shared" si="3"/>
        <v>0</v>
      </c>
      <c r="I42" s="27">
        <f t="shared" si="4"/>
        <v>0</v>
      </c>
      <c r="J42" s="28">
        <f t="shared" si="5"/>
        <v>0</v>
      </c>
      <c r="K42" s="25"/>
    </row>
    <row r="43" spans="2:11" s="24" customFormat="1" ht="15">
      <c r="B43" s="50">
        <v>32</v>
      </c>
      <c r="C43" s="51" t="s">
        <v>100</v>
      </c>
      <c r="D43" s="46" t="s">
        <v>101</v>
      </c>
      <c r="E43" s="46" t="s">
        <v>47</v>
      </c>
      <c r="F43" s="52">
        <v>1</v>
      </c>
      <c r="G43" s="26"/>
      <c r="H43" s="27">
        <f t="shared" si="3"/>
        <v>0</v>
      </c>
      <c r="I43" s="27">
        <f t="shared" si="4"/>
        <v>0</v>
      </c>
      <c r="J43" s="28">
        <f t="shared" si="5"/>
        <v>0</v>
      </c>
      <c r="K43" s="25"/>
    </row>
    <row r="44" spans="2:11" s="24" customFormat="1" ht="15.75" thickBot="1">
      <c r="B44" s="58">
        <v>33</v>
      </c>
      <c r="C44" s="59" t="s">
        <v>102</v>
      </c>
      <c r="D44" s="60" t="s">
        <v>103</v>
      </c>
      <c r="E44" s="60" t="s">
        <v>47</v>
      </c>
      <c r="F44" s="61">
        <v>1</v>
      </c>
      <c r="G44" s="67"/>
      <c r="H44" s="62">
        <f t="shared" si="3"/>
        <v>0</v>
      </c>
      <c r="I44" s="62">
        <f t="shared" si="4"/>
        <v>0</v>
      </c>
      <c r="J44" s="63">
        <f t="shared" si="5"/>
        <v>0</v>
      </c>
      <c r="K44" s="25"/>
    </row>
    <row r="45" spans="2:10" ht="18" customHeight="1" thickBot="1" thickTop="1">
      <c r="B45" s="64" t="s">
        <v>8</v>
      </c>
      <c r="C45" s="30"/>
      <c r="D45" s="29"/>
      <c r="E45" s="30"/>
      <c r="F45" s="65"/>
      <c r="G45" s="12"/>
      <c r="H45" s="13">
        <f>SUBTOTAL(109,[Nabídková cena bez DPH])</f>
        <v>0</v>
      </c>
      <c r="I45" s="13">
        <f>SUBTOTAL(109,[DPH])</f>
        <v>0</v>
      </c>
      <c r="J45" s="66">
        <f>SUBTOTAL(109,[Nabídková cena s DPH])</f>
        <v>0</v>
      </c>
    </row>
    <row r="46" spans="2:10" ht="18" customHeight="1">
      <c r="B46" s="68" t="s">
        <v>33</v>
      </c>
      <c r="C46" s="69"/>
      <c r="D46" s="69"/>
      <c r="E46" s="69"/>
      <c r="F46" s="69"/>
      <c r="G46" s="69"/>
      <c r="H46" s="69"/>
      <c r="I46" s="69"/>
      <c r="J46" s="70"/>
    </row>
    <row r="47" spans="2:10" ht="18" customHeight="1" thickBot="1">
      <c r="B47" s="38"/>
      <c r="C47" s="71" t="s">
        <v>34</v>
      </c>
      <c r="D47" s="71"/>
      <c r="E47" s="71"/>
      <c r="F47" s="39"/>
      <c r="G47" s="40"/>
      <c r="H47" s="41"/>
      <c r="I47" s="41"/>
      <c r="J47" s="42">
        <f>G47</f>
        <v>0</v>
      </c>
    </row>
    <row r="48" ht="15">
      <c r="J48" s="22"/>
    </row>
    <row r="49" spans="2:10" ht="15">
      <c r="B49" s="92" t="s">
        <v>24</v>
      </c>
      <c r="C49" s="92"/>
      <c r="D49" s="92"/>
      <c r="E49" s="92"/>
      <c r="F49" s="92"/>
      <c r="G49" s="92"/>
      <c r="H49" s="92"/>
      <c r="I49" s="92"/>
      <c r="J49" s="92"/>
    </row>
    <row r="50" spans="2:10" ht="15">
      <c r="B50" s="31" t="s">
        <v>25</v>
      </c>
      <c r="C50" s="93" t="s">
        <v>26</v>
      </c>
      <c r="D50" s="93"/>
      <c r="E50" s="93"/>
      <c r="F50" s="93"/>
      <c r="G50" s="93"/>
      <c r="H50" s="93"/>
      <c r="I50" s="93"/>
      <c r="J50" s="94"/>
    </row>
    <row r="51" spans="2:10" ht="15">
      <c r="B51" s="32"/>
      <c r="C51" s="93" t="s">
        <v>27</v>
      </c>
      <c r="D51" s="93"/>
      <c r="E51" s="93"/>
      <c r="F51" s="93"/>
      <c r="G51" s="93"/>
      <c r="H51" s="93"/>
      <c r="I51" s="93"/>
      <c r="J51" s="94"/>
    </row>
    <row r="52" spans="2:10" ht="15">
      <c r="B52" s="98" t="s">
        <v>28</v>
      </c>
      <c r="C52" s="90"/>
      <c r="D52" s="15" t="s">
        <v>29</v>
      </c>
      <c r="E52" s="90" t="s">
        <v>30</v>
      </c>
      <c r="F52" s="90"/>
      <c r="G52" s="90" t="s">
        <v>31</v>
      </c>
      <c r="H52" s="90"/>
      <c r="I52" s="90"/>
      <c r="J52" s="33" t="s">
        <v>32</v>
      </c>
    </row>
    <row r="53" spans="2:10" ht="15">
      <c r="B53" s="99"/>
      <c r="C53" s="89"/>
      <c r="D53" s="34"/>
      <c r="E53" s="89"/>
      <c r="F53" s="89"/>
      <c r="G53" s="91"/>
      <c r="H53" s="91"/>
      <c r="I53" s="91"/>
      <c r="J53" s="35"/>
    </row>
    <row r="54" spans="2:10" ht="15.75" thickBot="1">
      <c r="B54" s="95"/>
      <c r="C54" s="96"/>
      <c r="D54" s="36"/>
      <c r="E54" s="96"/>
      <c r="F54" s="96"/>
      <c r="G54" s="97"/>
      <c r="H54" s="97"/>
      <c r="I54" s="97"/>
      <c r="J54" s="37"/>
    </row>
    <row r="55" spans="2:9" ht="15">
      <c r="B55" s="10"/>
      <c r="C55" s="9"/>
      <c r="D55" s="4"/>
      <c r="E55" s="9"/>
      <c r="F55" s="11"/>
      <c r="G55" s="12"/>
      <c r="H55" s="13"/>
      <c r="I55" s="13"/>
    </row>
    <row r="56" spans="2:5" ht="15">
      <c r="B56" s="83" t="s">
        <v>35</v>
      </c>
      <c r="C56" s="83"/>
      <c r="D56" s="83"/>
      <c r="E56" s="1"/>
    </row>
    <row r="57" spans="2:5" ht="15">
      <c r="B57" s="82"/>
      <c r="C57" s="82"/>
      <c r="D57" s="82"/>
      <c r="E57" s="20"/>
    </row>
    <row r="58" spans="2:5" ht="15">
      <c r="B58" s="20"/>
      <c r="C58" s="20"/>
      <c r="D58" s="20"/>
      <c r="E58" s="20"/>
    </row>
    <row r="59" spans="2:5" ht="15">
      <c r="B59" s="20"/>
      <c r="C59" s="20"/>
      <c r="D59" s="20"/>
      <c r="E59" s="20"/>
    </row>
    <row r="60" ht="15"/>
    <row r="61" ht="15"/>
    <row r="62"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mergeCells count="39">
    <mergeCell ref="E54:F54"/>
    <mergeCell ref="G54:I54"/>
    <mergeCell ref="B52:C52"/>
    <mergeCell ref="B53:C53"/>
    <mergeCell ref="E52:F52"/>
    <mergeCell ref="B57:D57"/>
    <mergeCell ref="B56:D56"/>
    <mergeCell ref="B13:J13"/>
    <mergeCell ref="B6:C6"/>
    <mergeCell ref="D7:J7"/>
    <mergeCell ref="D9:J9"/>
    <mergeCell ref="D6:J6"/>
    <mergeCell ref="B12:J12"/>
    <mergeCell ref="B8:C8"/>
    <mergeCell ref="E53:F53"/>
    <mergeCell ref="G52:I52"/>
    <mergeCell ref="G53:I53"/>
    <mergeCell ref="B49:J49"/>
    <mergeCell ref="C50:J50"/>
    <mergeCell ref="C51:J51"/>
    <mergeCell ref="B54:C54"/>
    <mergeCell ref="B2:C2"/>
    <mergeCell ref="B3:C3"/>
    <mergeCell ref="D2:J2"/>
    <mergeCell ref="D3:J3"/>
    <mergeCell ref="B1:C1"/>
    <mergeCell ref="B46:J46"/>
    <mergeCell ref="C47:E47"/>
    <mergeCell ref="F5:G5"/>
    <mergeCell ref="I5:J5"/>
    <mergeCell ref="I11:J11"/>
    <mergeCell ref="F8:J8"/>
    <mergeCell ref="B10:C10"/>
    <mergeCell ref="D10:J10"/>
    <mergeCell ref="B11:C11"/>
    <mergeCell ref="F11:G11"/>
    <mergeCell ref="B5:C5"/>
    <mergeCell ref="B7:C7"/>
    <mergeCell ref="B9:C9"/>
  </mergeCells>
  <hyperlinks>
    <hyperlink ref="F8" r:id="rId1" display="mailto:pramen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2024-03-06T09:39:20Z</dcterms:modified>
  <cp:category/>
  <cp:version/>
  <cp:contentType/>
  <cp:contentStatus/>
</cp:coreProperties>
</file>